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Finance Documents Onset 2024\"/>
    </mc:Choice>
  </mc:AlternateContent>
  <xr:revisionPtr revIDLastSave="0" documentId="13_ncr:1_{EB58B9D1-E91B-470F-BE98-10274CCB8D53}" xr6:coauthVersionLast="36" xr6:coauthVersionMax="36" xr10:uidLastSave="{00000000-0000-0000-0000-000000000000}"/>
  <bookViews>
    <workbookView xWindow="0" yWindow="0" windowWidth="23040" windowHeight="9060" xr2:uid="{B3ECA0E7-0FF2-428B-A117-6F55D4D21841}"/>
  </bookViews>
  <sheets>
    <sheet name="General Fund" sheetId="1" r:id="rId1"/>
    <sheet name="2011 MVL" sheetId="2" r:id="rId2"/>
    <sheet name="2021 Gas" sheetId="3" r:id="rId3"/>
    <sheet name="2031 RdBrdg" sheetId="4" r:id="rId4"/>
    <sheet name="2041 Cemetery" sheetId="5" r:id="rId5"/>
    <sheet name="2231 Perm MVL" sheetId="6" r:id="rId6"/>
  </sheets>
  <definedNames>
    <definedName name="_xlnm.Print_Area" localSheetId="1">'2011 MVL'!$A$1:$Q$25</definedName>
    <definedName name="_xlnm.Print_Area" localSheetId="2">'2021 Gas'!$A$1:$M$47</definedName>
    <definedName name="_xlnm.Print_Area" localSheetId="4">'2041 Cemetery'!$A$1:$Q$34</definedName>
    <definedName name="_xlnm.Print_Area" localSheetId="0">'General Fund'!$A$1:$S$52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46" i="4" s="1"/>
  <c r="G37" i="4"/>
  <c r="G46" i="4" s="1"/>
  <c r="F37" i="4"/>
  <c r="F46" i="4" s="1"/>
  <c r="L13" i="6" l="1"/>
  <c r="L20" i="6" s="1"/>
  <c r="K13" i="6"/>
  <c r="K20" i="6" s="1"/>
  <c r="J13" i="6"/>
  <c r="J20" i="6" s="1"/>
  <c r="I13" i="6"/>
  <c r="I20" i="6" s="1"/>
  <c r="H13" i="6"/>
  <c r="G13" i="6"/>
  <c r="G20" i="6" s="1"/>
  <c r="F13" i="6"/>
  <c r="F20" i="6" s="1"/>
  <c r="E13" i="6"/>
  <c r="E20" i="6" s="1"/>
  <c r="D13" i="6"/>
  <c r="D20" i="6" s="1"/>
  <c r="C13" i="6"/>
  <c r="C20" i="6" s="1"/>
  <c r="C22" i="6" s="1"/>
  <c r="D16" i="6" s="1"/>
  <c r="D22" i="6" l="1"/>
  <c r="E16" i="6" s="1"/>
  <c r="E22" i="6" s="1"/>
  <c r="F22" i="6" s="1"/>
  <c r="G16" i="6" s="1"/>
  <c r="G22" i="6" s="1"/>
  <c r="H16" i="6" s="1"/>
  <c r="H22" i="6" s="1"/>
  <c r="I16" i="6" s="1"/>
  <c r="I22" i="6" s="1"/>
  <c r="J16" i="6" s="1"/>
  <c r="J22" i="6" s="1"/>
  <c r="K16" i="6" s="1"/>
  <c r="K22" i="6" s="1"/>
  <c r="L16" i="6" s="1"/>
  <c r="L22" i="6" s="1"/>
  <c r="L23" i="5"/>
  <c r="L29" i="5" s="1"/>
  <c r="K23" i="5"/>
  <c r="K29" i="5" s="1"/>
  <c r="J23" i="5"/>
  <c r="J29" i="5" s="1"/>
  <c r="I23" i="5"/>
  <c r="I29" i="5" s="1"/>
  <c r="H23" i="5"/>
  <c r="H29" i="5" s="1"/>
  <c r="G23" i="5"/>
  <c r="G29" i="5" s="1"/>
  <c r="F23" i="5"/>
  <c r="F29" i="5" s="1"/>
  <c r="E23" i="5"/>
  <c r="E29" i="5" s="1"/>
  <c r="D23" i="5"/>
  <c r="D29" i="5" s="1"/>
  <c r="C23" i="5"/>
  <c r="C29" i="5" s="1"/>
  <c r="C31" i="5" s="1"/>
  <c r="D25" i="5" s="1"/>
  <c r="L37" i="4"/>
  <c r="L46" i="4" s="1"/>
  <c r="K37" i="4"/>
  <c r="K46" i="4" s="1"/>
  <c r="J37" i="4"/>
  <c r="J46" i="4" s="1"/>
  <c r="I37" i="4"/>
  <c r="I46" i="4" s="1"/>
  <c r="H37" i="4"/>
  <c r="H46" i="4" s="1"/>
  <c r="D37" i="4"/>
  <c r="D46" i="4" s="1"/>
  <c r="C37" i="4"/>
  <c r="C46" i="4" s="1"/>
  <c r="C48" i="4" s="1"/>
  <c r="D42" i="4" s="1"/>
  <c r="D48" i="4" s="1"/>
  <c r="E42" i="4" s="1"/>
  <c r="E48" i="4" s="1"/>
  <c r="F48" i="4" s="1"/>
  <c r="G42" i="4" s="1"/>
  <c r="G48" i="4" s="1"/>
  <c r="H42" i="4" s="1"/>
  <c r="D31" i="5" l="1"/>
  <c r="E25" i="5" s="1"/>
  <c r="E31" i="5" s="1"/>
  <c r="F31" i="5"/>
  <c r="G25" i="5" s="1"/>
  <c r="G31" i="5" s="1"/>
  <c r="H25" i="5" s="1"/>
  <c r="H31" i="5" s="1"/>
  <c r="I25" i="5" s="1"/>
  <c r="I31" i="5" s="1"/>
  <c r="J25" i="5" s="1"/>
  <c r="J31" i="5" s="1"/>
  <c r="K25" i="5" s="1"/>
  <c r="K31" i="5" s="1"/>
  <c r="L25" i="5" s="1"/>
  <c r="L31" i="5" s="1"/>
  <c r="H48" i="4"/>
  <c r="I42" i="4" s="1"/>
  <c r="I48" i="4" s="1"/>
  <c r="J42" i="4" s="1"/>
  <c r="J48" i="4" s="1"/>
  <c r="K42" i="4" s="1"/>
  <c r="K48" i="4" s="1"/>
  <c r="L42" i="4" s="1"/>
  <c r="L48" i="4" s="1"/>
  <c r="C51" i="1"/>
  <c r="D42" i="1" s="1"/>
  <c r="L38" i="3"/>
  <c r="L45" i="3" s="1"/>
  <c r="K38" i="3"/>
  <c r="K45" i="3" s="1"/>
  <c r="J38" i="3"/>
  <c r="J45" i="3" s="1"/>
  <c r="I38" i="3"/>
  <c r="I45" i="3" s="1"/>
  <c r="H38" i="3"/>
  <c r="H45" i="3" s="1"/>
  <c r="G38" i="3"/>
  <c r="G45" i="3" s="1"/>
  <c r="F38" i="3"/>
  <c r="F45" i="3" s="1"/>
  <c r="E38" i="3"/>
  <c r="E45" i="3" s="1"/>
  <c r="D38" i="3"/>
  <c r="D45" i="3" s="1"/>
  <c r="C38" i="3"/>
  <c r="C45" i="3" s="1"/>
  <c r="C47" i="3" s="1"/>
  <c r="D41" i="3" s="1"/>
  <c r="D47" i="3" l="1"/>
  <c r="E41" i="3" s="1"/>
  <c r="E47" i="3" s="1"/>
  <c r="F47" i="3" s="1"/>
  <c r="G41" i="3" s="1"/>
  <c r="G47" i="3" s="1"/>
  <c r="H41" i="3" s="1"/>
  <c r="H47" i="3" s="1"/>
  <c r="I41" i="3" s="1"/>
  <c r="I47" i="3" s="1"/>
  <c r="J41" i="3" s="1"/>
  <c r="J47" i="3" s="1"/>
  <c r="K41" i="3" s="1"/>
  <c r="K47" i="3" s="1"/>
  <c r="L41" i="3" s="1"/>
  <c r="L47" i="3" s="1"/>
  <c r="L15" i="2"/>
  <c r="L22" i="2" s="1"/>
  <c r="K15" i="2"/>
  <c r="K22" i="2" s="1"/>
  <c r="J15" i="2"/>
  <c r="J22" i="2" s="1"/>
  <c r="I15" i="2"/>
  <c r="I22" i="2" s="1"/>
  <c r="H15" i="2"/>
  <c r="H22" i="2" s="1"/>
  <c r="G15" i="2"/>
  <c r="G22" i="2" s="1"/>
  <c r="F15" i="2"/>
  <c r="F22" i="2" s="1"/>
  <c r="F24" i="2" s="1"/>
  <c r="G18" i="2" s="1"/>
  <c r="E15" i="2"/>
  <c r="E22" i="2" s="1"/>
  <c r="D15" i="2"/>
  <c r="D22" i="2" s="1"/>
  <c r="C15" i="2"/>
  <c r="C22" i="2" s="1"/>
  <c r="C24" i="2" s="1"/>
  <c r="D18" i="2" s="1"/>
  <c r="K39" i="1"/>
  <c r="K49" i="1" s="1"/>
  <c r="J39" i="1"/>
  <c r="J49" i="1" s="1"/>
  <c r="I39" i="1"/>
  <c r="I49" i="1" s="1"/>
  <c r="H39" i="1"/>
  <c r="H49" i="1" s="1"/>
  <c r="D24" i="2" l="1"/>
  <c r="E18" i="2" s="1"/>
  <c r="E24" i="2" s="1"/>
  <c r="G24" i="2"/>
  <c r="H18" i="2" s="1"/>
  <c r="H24" i="2" s="1"/>
  <c r="I18" i="2" s="1"/>
  <c r="I24" i="2" s="1"/>
  <c r="J18" i="2" s="1"/>
  <c r="J24" i="2" s="1"/>
  <c r="K18" i="2" s="1"/>
  <c r="K24" i="2" s="1"/>
  <c r="L18" i="2" s="1"/>
  <c r="L24" i="2" s="1"/>
  <c r="D51" i="1"/>
  <c r="L39" i="1"/>
  <c r="L49" i="1" s="1"/>
  <c r="G39" i="1"/>
  <c r="G49" i="1" s="1"/>
  <c r="F39" i="1"/>
  <c r="F49" i="1" s="1"/>
  <c r="E39" i="1"/>
  <c r="E49" i="1" s="1"/>
  <c r="D39" i="1"/>
  <c r="C39" i="1"/>
  <c r="E51" i="1" l="1"/>
  <c r="F51" i="1" l="1"/>
  <c r="G42" i="1" s="1"/>
  <c r="G51" i="1" s="1"/>
  <c r="H42" i="1" s="1"/>
  <c r="H51" i="1" s="1"/>
  <c r="I42" i="1" s="1"/>
  <c r="I51" i="1" s="1"/>
  <c r="J42" i="1" s="1"/>
  <c r="J51" i="1" s="1"/>
  <c r="K42" i="1" s="1"/>
  <c r="K51" i="1" s="1"/>
  <c r="L42" i="1" s="1"/>
  <c r="L51" i="1" s="1"/>
</calcChain>
</file>

<file path=xl/sharedStrings.xml><?xml version="1.0" encoding="utf-8"?>
<sst xmlns="http://schemas.openxmlformats.org/spreadsheetml/2006/main" count="222" uniqueCount="131">
  <si>
    <t>Fund</t>
  </si>
  <si>
    <t>Description</t>
  </si>
  <si>
    <t>Postage</t>
  </si>
  <si>
    <t>General Fund Future Forcast</t>
  </si>
  <si>
    <t>Electric</t>
  </si>
  <si>
    <t>Gas</t>
  </si>
  <si>
    <t>Mowing</t>
  </si>
  <si>
    <t>Insurance</t>
  </si>
  <si>
    <t>FO Salary</t>
  </si>
  <si>
    <t>OPERS</t>
  </si>
  <si>
    <t>Payroll Taxes</t>
  </si>
  <si>
    <t>Office Supplies</t>
  </si>
  <si>
    <t>UAN</t>
  </si>
  <si>
    <t>Total Expenditures</t>
  </si>
  <si>
    <t>Fund Balance</t>
  </si>
  <si>
    <t>Balances</t>
  </si>
  <si>
    <t>O &amp; M</t>
  </si>
  <si>
    <t>Projects</t>
  </si>
  <si>
    <t>Debt</t>
  </si>
  <si>
    <t>Balance</t>
  </si>
  <si>
    <t>New Revenue</t>
  </si>
  <si>
    <t>Grant Remimbusement</t>
  </si>
  <si>
    <t>Expenditures</t>
  </si>
  <si>
    <t>Carry Over</t>
  </si>
  <si>
    <t>Signs</t>
  </si>
  <si>
    <t>Transfer In</t>
  </si>
  <si>
    <t>Tax Collection Fees</t>
  </si>
  <si>
    <t>Website</t>
  </si>
  <si>
    <t>Water</t>
  </si>
  <si>
    <t>Advertising</t>
  </si>
  <si>
    <t>Trustee Salary</t>
  </si>
  <si>
    <t xml:space="preserve">Traveling Clerk </t>
  </si>
  <si>
    <t>Cash In Lieu</t>
  </si>
  <si>
    <t>Ohio Insurance</t>
  </si>
  <si>
    <t>Ohio Health</t>
  </si>
  <si>
    <t>Ohio Public Entity</t>
  </si>
  <si>
    <t>Late Fees &amp; Penalties</t>
  </si>
  <si>
    <t>OBWC</t>
  </si>
  <si>
    <t>Township Building- Painting</t>
  </si>
  <si>
    <t>Township Building Gravel</t>
  </si>
  <si>
    <t>Zoning</t>
  </si>
  <si>
    <t>Township Building Handicap Parking</t>
  </si>
  <si>
    <t>Expense Prev Years</t>
  </si>
  <si>
    <t>Truck Parts</t>
  </si>
  <si>
    <t>OPWC 1 Sunny Side Paving</t>
  </si>
  <si>
    <t>OPWC 4??</t>
  </si>
  <si>
    <t>2021 Gasoline Tax Fund Future Forcast</t>
  </si>
  <si>
    <t>Ohio Def Comp</t>
  </si>
  <si>
    <t>Diesel/Fuel</t>
  </si>
  <si>
    <t>Newark Materials- gravel</t>
  </si>
  <si>
    <t>Carter Russell Welding</t>
  </si>
  <si>
    <t>Trustee Healthcare Reimb</t>
  </si>
  <si>
    <t>Other Expenditures</t>
  </si>
  <si>
    <t>2031 Road and Bridge Fund Future Forcast</t>
  </si>
  <si>
    <t>Boom Mower Repair &amp; Maint</t>
  </si>
  <si>
    <t>Truck Repair &amp; Maint</t>
  </si>
  <si>
    <t>Stormwater Repair &amp; Maint</t>
  </si>
  <si>
    <t>Road Cold/Patch</t>
  </si>
  <si>
    <t>Road Stone</t>
  </si>
  <si>
    <t>OPUC</t>
  </si>
  <si>
    <t>Sunset Drive Paving</t>
  </si>
  <si>
    <t>2041 Cemetery Fund Future Forcast</t>
  </si>
  <si>
    <t>Trash</t>
  </si>
  <si>
    <t>Equipment</t>
  </si>
  <si>
    <t>Building</t>
  </si>
  <si>
    <t>Cemetery Chip &amp; Seal</t>
  </si>
  <si>
    <t>Employee-2</t>
  </si>
  <si>
    <t>Insurance/bond</t>
  </si>
  <si>
    <t>2231 Permissive Motor Vehicle License Tax Fund Future Forcast</t>
  </si>
  <si>
    <t>2011 Motor Vehicle License Tax Fund Future Forcast</t>
  </si>
  <si>
    <t>OPWC 1- Sunny Side</t>
  </si>
  <si>
    <t>Chip &amp; Seal- Jeffries</t>
  </si>
  <si>
    <t>Chip &amp; Seal- Stoney Hill Rd</t>
  </si>
  <si>
    <t>Chip &amp; Seal - Felumlee Rd</t>
  </si>
  <si>
    <t>Chip &amp; Seal - Bear Rd</t>
  </si>
  <si>
    <t>Chip &amp; Seal- Claypool</t>
  </si>
  <si>
    <t>Chip &amp; Seal - Rock Haven</t>
  </si>
  <si>
    <t>Chip &amp; Seal- Miles</t>
  </si>
  <si>
    <t>Torando Siren</t>
  </si>
  <si>
    <t>Torando Siren Maintence</t>
  </si>
  <si>
    <t>Building Maint-office meeting room</t>
  </si>
  <si>
    <t>Twp Garage Maintenance</t>
  </si>
  <si>
    <t>Bid Advertisement</t>
  </si>
  <si>
    <t>Truck Principal</t>
  </si>
  <si>
    <t>Truck Interest</t>
  </si>
  <si>
    <t>Equiptment?</t>
  </si>
  <si>
    <t>New Revenue- Levy</t>
  </si>
  <si>
    <t>New Revenue-LGF</t>
  </si>
  <si>
    <t>Chip &amp; Seal - Evans Rd</t>
  </si>
  <si>
    <t>Chip &amp; Seal -McCormik Rd</t>
  </si>
  <si>
    <t>Chip &amp; Seal- Wolford Rd</t>
  </si>
  <si>
    <t>Chip &amp; Seal - Osborn Rd</t>
  </si>
  <si>
    <t>Flags,etc</t>
  </si>
  <si>
    <t>Chip &amp; Seal Wills</t>
  </si>
  <si>
    <t>Chip &amp; Seal Albright</t>
  </si>
  <si>
    <t>Chip &amp; Seal Crawmer</t>
  </si>
  <si>
    <t>Chip &amp; Seal Francis</t>
  </si>
  <si>
    <t>Interest</t>
  </si>
  <si>
    <t>OPWC 3 Toboso Paving</t>
  </si>
  <si>
    <t>OPWC 2 Seven Hills Rd</t>
  </si>
  <si>
    <t>OPWC 3- Toboso</t>
  </si>
  <si>
    <t>OPWC 2- Seven Hills</t>
  </si>
  <si>
    <t>Chip &amp; Seal - Johnson</t>
  </si>
  <si>
    <t>Chip &amp; Seal Stone Pyle</t>
  </si>
  <si>
    <t>Chip &amp; Seal - Bear Hollow</t>
  </si>
  <si>
    <t>Chip &amp; Seal- Texas</t>
  </si>
  <si>
    <t>Chip &amp; Seal -Alpine</t>
  </si>
  <si>
    <t>Chip &amp; Seal - Paul</t>
  </si>
  <si>
    <t>Chip &amp; Seal Isabel</t>
  </si>
  <si>
    <t>Chip &amp; Seal- Sinalda</t>
  </si>
  <si>
    <t>OPWC 2 Seven Hills</t>
  </si>
  <si>
    <t>OPWC 3 Toboso</t>
  </si>
  <si>
    <t>OWPC 3 Toboso</t>
  </si>
  <si>
    <t>Insurance Reimbursement</t>
  </si>
  <si>
    <t>Healthcare Reimbursement</t>
  </si>
  <si>
    <t xml:space="preserve">OPWC App/Matching- </t>
  </si>
  <si>
    <t>Cemetery Building-Furnace</t>
  </si>
  <si>
    <t>Telephone/Internet</t>
  </si>
  <si>
    <t>Auditing</t>
  </si>
  <si>
    <t>Education, Training, Dues and Fees</t>
  </si>
  <si>
    <t>Anthem Healthcare</t>
  </si>
  <si>
    <t>Misc Rev</t>
  </si>
  <si>
    <t>Homestead and Roll Back</t>
  </si>
  <si>
    <t>Headstone Tong</t>
  </si>
  <si>
    <t>267K ? OPWC</t>
  </si>
  <si>
    <t>220K? OPWC</t>
  </si>
  <si>
    <t>Employee-1</t>
  </si>
  <si>
    <t>This is a living document</t>
  </si>
  <si>
    <t>Transfer In from General Fund- Need Levy Gen Fund cannot sustain</t>
  </si>
  <si>
    <t>Transfer Out to Cemetery</t>
  </si>
  <si>
    <t>Employee- 1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</si>
</sst>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4" fillId="0" borderId="8" xfId="0" applyFont="1" applyBorder="1" applyAlignment="1">
      <alignment horizontal="left" vertical="center" wrapText="1"/>
    </xf>
    <xf numFmtId="44" fontId="4" fillId="0" borderId="13" xfId="1" applyFont="1" applyFill="1" applyBorder="1" applyAlignment="1">
      <alignment horizontal="left" vertical="center"/>
    </xf>
    <xf numFmtId="44" fontId="4" fillId="0" borderId="14" xfId="1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left" vertical="center"/>
    </xf>
    <xf numFmtId="44" fontId="4" fillId="0" borderId="10" xfId="1" applyFont="1" applyFill="1" applyBorder="1" applyAlignment="1">
      <alignment horizontal="left" vertical="center"/>
    </xf>
    <xf numFmtId="0" fontId="3" fillId="0" borderId="17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4" fontId="4" fillId="0" borderId="18" xfId="1" applyFont="1" applyFill="1" applyBorder="1" applyAlignment="1">
      <alignment horizontal="left" vertical="center"/>
    </xf>
    <xf numFmtId="44" fontId="4" fillId="0" borderId="19" xfId="1" applyFont="1" applyFill="1" applyBorder="1" applyAlignment="1">
      <alignment horizontal="left" vertical="center"/>
    </xf>
    <xf numFmtId="0" fontId="3" fillId="0" borderId="0" xfId="0" applyFont="1"/>
    <xf numFmtId="0" fontId="4" fillId="0" borderId="17" xfId="0" applyFont="1" applyBorder="1"/>
    <xf numFmtId="0" fontId="4" fillId="0" borderId="7" xfId="0" applyFont="1" applyBorder="1" applyAlignment="1">
      <alignment horizontal="left" vertical="center" wrapText="1"/>
    </xf>
    <xf numFmtId="44" fontId="4" fillId="0" borderId="11" xfId="1" applyFont="1" applyFill="1" applyBorder="1" applyAlignment="1">
      <alignment horizontal="left" vertical="center"/>
    </xf>
    <xf numFmtId="44" fontId="4" fillId="0" borderId="12" xfId="1" applyFont="1" applyFill="1" applyBorder="1" applyAlignment="1">
      <alignment horizontal="left" vertical="center"/>
    </xf>
    <xf numFmtId="44" fontId="4" fillId="5" borderId="13" xfId="1" applyFont="1" applyFill="1" applyBorder="1" applyAlignment="1">
      <alignment horizontal="left" vertical="center"/>
    </xf>
    <xf numFmtId="44" fontId="4" fillId="5" borderId="9" xfId="1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/>
    </xf>
    <xf numFmtId="44" fontId="4" fillId="5" borderId="18" xfId="1" applyFont="1" applyFill="1" applyBorder="1" applyAlignment="1">
      <alignment horizontal="left" vertical="center"/>
    </xf>
    <xf numFmtId="44" fontId="4" fillId="5" borderId="11" xfId="1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5" borderId="0" xfId="0" applyFill="1"/>
    <xf numFmtId="0" fontId="4" fillId="0" borderId="17" xfId="0" applyFont="1" applyBorder="1" applyAlignment="1">
      <alignment horizontal="left" vertical="center" wrapText="1"/>
    </xf>
    <xf numFmtId="44" fontId="3" fillId="6" borderId="15" xfId="1" applyFont="1" applyFill="1" applyBorder="1" applyAlignment="1">
      <alignment horizontal="left" vertical="center"/>
    </xf>
    <xf numFmtId="44" fontId="3" fillId="6" borderId="16" xfId="1" applyFont="1" applyFill="1" applyBorder="1" applyAlignment="1">
      <alignment horizontal="left" vertical="center"/>
    </xf>
    <xf numFmtId="0" fontId="0" fillId="7" borderId="21" xfId="0" applyFill="1" applyBorder="1"/>
    <xf numFmtId="0" fontId="0" fillId="7" borderId="22" xfId="0" applyFill="1" applyBorder="1"/>
    <xf numFmtId="0" fontId="0" fillId="7" borderId="23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6" borderId="2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44" fontId="3" fillId="3" borderId="11" xfId="1" applyFont="1" applyFill="1" applyBorder="1" applyAlignment="1">
      <alignment horizontal="left" vertical="center"/>
    </xf>
    <xf numFmtId="44" fontId="3" fillId="6" borderId="11" xfId="1" applyFont="1" applyFill="1" applyBorder="1" applyAlignment="1">
      <alignment horizontal="left" vertical="center"/>
    </xf>
    <xf numFmtId="44" fontId="3" fillId="3" borderId="12" xfId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4" fontId="4" fillId="0" borderId="0" xfId="1" applyFont="1" applyFill="1" applyBorder="1" applyAlignment="1">
      <alignment vertical="center"/>
    </xf>
    <xf numFmtId="44" fontId="4" fillId="0" borderId="27" xfId="1" applyFont="1" applyFill="1" applyBorder="1" applyAlignment="1">
      <alignment horizontal="left" vertical="center"/>
    </xf>
    <xf numFmtId="44" fontId="4" fillId="0" borderId="28" xfId="1" applyFont="1" applyFill="1" applyBorder="1" applyAlignment="1">
      <alignment horizontal="left" vertical="center"/>
    </xf>
    <xf numFmtId="44" fontId="4" fillId="0" borderId="26" xfId="1" applyFont="1" applyFill="1" applyBorder="1" applyAlignment="1">
      <alignment horizontal="left" vertical="center"/>
    </xf>
    <xf numFmtId="44" fontId="3" fillId="6" borderId="29" xfId="1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44" fontId="4" fillId="0" borderId="30" xfId="1" applyFont="1" applyFill="1" applyBorder="1" applyAlignment="1">
      <alignment horizontal="left" vertical="center"/>
    </xf>
    <xf numFmtId="44" fontId="3" fillId="3" borderId="28" xfId="1" applyFont="1" applyFill="1" applyBorder="1" applyAlignment="1">
      <alignment horizontal="left" vertical="center"/>
    </xf>
    <xf numFmtId="44" fontId="5" fillId="5" borderId="9" xfId="1" applyFont="1" applyFill="1" applyBorder="1" applyAlignment="1">
      <alignment horizontal="left" vertical="center"/>
    </xf>
    <xf numFmtId="44" fontId="5" fillId="7" borderId="9" xfId="1" applyFont="1" applyFill="1" applyBorder="1" applyAlignment="1">
      <alignment horizontal="left" vertical="center"/>
    </xf>
    <xf numFmtId="44" fontId="5" fillId="0" borderId="9" xfId="1" applyFont="1" applyFill="1" applyBorder="1" applyAlignment="1">
      <alignment horizontal="left" vertical="center"/>
    </xf>
    <xf numFmtId="44" fontId="6" fillId="5" borderId="9" xfId="1" applyFont="1" applyFill="1" applyBorder="1" applyAlignment="1">
      <alignment horizontal="left" vertical="center"/>
    </xf>
    <xf numFmtId="44" fontId="7" fillId="7" borderId="9" xfId="1" applyFont="1" applyFill="1" applyBorder="1" applyAlignment="1">
      <alignment horizontal="left" vertical="center"/>
    </xf>
    <xf numFmtId="44" fontId="7" fillId="0" borderId="9" xfId="1" applyFont="1" applyFill="1" applyBorder="1" applyAlignment="1">
      <alignment horizontal="left" vertical="center"/>
    </xf>
    <xf numFmtId="44" fontId="6" fillId="5" borderId="10" xfId="1" applyFont="1" applyFill="1" applyBorder="1" applyAlignment="1">
      <alignment horizontal="left" vertical="center"/>
    </xf>
    <xf numFmtId="44" fontId="7" fillId="7" borderId="10" xfId="1" applyFont="1" applyFill="1" applyBorder="1" applyAlignment="1">
      <alignment horizontal="left" vertical="center"/>
    </xf>
    <xf numFmtId="44" fontId="6" fillId="0" borderId="9" xfId="1" applyFont="1" applyFill="1" applyBorder="1" applyAlignment="1">
      <alignment horizontal="left" vertical="center"/>
    </xf>
    <xf numFmtId="44" fontId="0" fillId="0" borderId="0" xfId="0" applyNumberFormat="1"/>
    <xf numFmtId="0" fontId="9" fillId="7" borderId="21" xfId="0" applyFont="1" applyFill="1" applyBorder="1"/>
    <xf numFmtId="0" fontId="9" fillId="7" borderId="22" xfId="0" applyFont="1" applyFill="1" applyBorder="1"/>
    <xf numFmtId="0" fontId="10" fillId="0" borderId="17" xfId="0" applyFont="1" applyBorder="1" applyAlignment="1">
      <alignment horizontal="left" vertical="center" wrapText="1"/>
    </xf>
    <xf numFmtId="44" fontId="10" fillId="0" borderId="13" xfId="1" applyFont="1" applyFill="1" applyBorder="1" applyAlignment="1">
      <alignment horizontal="left" vertical="center"/>
    </xf>
    <xf numFmtId="44" fontId="10" fillId="5" borderId="13" xfId="1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44" fontId="10" fillId="0" borderId="9" xfId="1" applyFont="1" applyFill="1" applyBorder="1" applyAlignment="1">
      <alignment horizontal="left" vertical="center"/>
    </xf>
    <xf numFmtId="44" fontId="10" fillId="5" borderId="9" xfId="1" applyFont="1" applyFill="1" applyBorder="1" applyAlignment="1">
      <alignment horizontal="left" vertical="center"/>
    </xf>
    <xf numFmtId="44" fontId="9" fillId="0" borderId="9" xfId="0" applyNumberFormat="1" applyFont="1" applyBorder="1"/>
    <xf numFmtId="0" fontId="10" fillId="0" borderId="31" xfId="0" applyFont="1" applyBorder="1" applyAlignment="1">
      <alignment horizontal="left" vertical="center" wrapText="1"/>
    </xf>
    <xf numFmtId="44" fontId="10" fillId="0" borderId="18" xfId="1" applyFont="1" applyFill="1" applyBorder="1" applyAlignment="1">
      <alignment horizontal="left" vertical="center"/>
    </xf>
    <xf numFmtId="44" fontId="10" fillId="5" borderId="18" xfId="1" applyFont="1" applyFill="1" applyBorder="1" applyAlignment="1">
      <alignment horizontal="left" vertical="center"/>
    </xf>
    <xf numFmtId="0" fontId="9" fillId="7" borderId="23" xfId="0" applyFont="1" applyFill="1" applyBorder="1"/>
    <xf numFmtId="0" fontId="10" fillId="0" borderId="7" xfId="0" applyFont="1" applyBorder="1" applyAlignment="1">
      <alignment horizontal="left" vertical="center" wrapText="1"/>
    </xf>
    <xf numFmtId="44" fontId="10" fillId="0" borderId="11" xfId="1" applyFont="1" applyFill="1" applyBorder="1" applyAlignment="1">
      <alignment horizontal="left" vertical="center"/>
    </xf>
    <xf numFmtId="44" fontId="10" fillId="5" borderId="11" xfId="1" applyFont="1" applyFill="1" applyBorder="1" applyAlignment="1">
      <alignment horizontal="left" vertical="center"/>
    </xf>
    <xf numFmtId="0" fontId="9" fillId="4" borderId="21" xfId="0" applyFont="1" applyFill="1" applyBorder="1"/>
    <xf numFmtId="44" fontId="10" fillId="0" borderId="26" xfId="1" applyFont="1" applyFill="1" applyBorder="1" applyAlignment="1">
      <alignment horizontal="left" vertical="center"/>
    </xf>
    <xf numFmtId="44" fontId="10" fillId="0" borderId="14" xfId="1" applyFont="1" applyFill="1" applyBorder="1" applyAlignment="1">
      <alignment horizontal="left" vertical="center"/>
    </xf>
    <xf numFmtId="0" fontId="9" fillId="4" borderId="22" xfId="0" applyFont="1" applyFill="1" applyBorder="1"/>
    <xf numFmtId="44" fontId="10" fillId="0" borderId="27" xfId="1" applyFont="1" applyFill="1" applyBorder="1" applyAlignment="1">
      <alignment horizontal="left" vertical="center"/>
    </xf>
    <xf numFmtId="44" fontId="10" fillId="0" borderId="10" xfId="1" applyFont="1" applyFill="1" applyBorder="1" applyAlignment="1">
      <alignment horizontal="left" vertical="center"/>
    </xf>
    <xf numFmtId="0" fontId="9" fillId="4" borderId="23" xfId="0" applyFont="1" applyFill="1" applyBorder="1"/>
    <xf numFmtId="44" fontId="10" fillId="0" borderId="28" xfId="1" applyFont="1" applyFill="1" applyBorder="1" applyAlignment="1">
      <alignment horizontal="left" vertical="center"/>
    </xf>
    <xf numFmtId="44" fontId="10" fillId="0" borderId="12" xfId="1" applyFont="1" applyFill="1" applyBorder="1" applyAlignment="1">
      <alignment horizontal="left" vertical="center"/>
    </xf>
    <xf numFmtId="0" fontId="9" fillId="8" borderId="21" xfId="0" applyFont="1" applyFill="1" applyBorder="1"/>
    <xf numFmtId="0" fontId="10" fillId="0" borderId="25" xfId="0" applyFont="1" applyBorder="1" applyAlignment="1">
      <alignment horizontal="left" vertical="center" wrapText="1"/>
    </xf>
    <xf numFmtId="0" fontId="9" fillId="8" borderId="22" xfId="0" applyFont="1" applyFill="1" applyBorder="1"/>
    <xf numFmtId="0" fontId="9" fillId="8" borderId="23" xfId="0" applyFont="1" applyFill="1" applyBorder="1"/>
    <xf numFmtId="0" fontId="8" fillId="6" borderId="24" xfId="0" applyFont="1" applyFill="1" applyBorder="1" applyAlignment="1">
      <alignment horizontal="right" vertical="center"/>
    </xf>
    <xf numFmtId="44" fontId="8" fillId="6" borderId="15" xfId="1" applyFont="1" applyFill="1" applyBorder="1" applyAlignment="1">
      <alignment horizontal="left" vertical="center"/>
    </xf>
    <xf numFmtId="44" fontId="8" fillId="6" borderId="29" xfId="1" applyFont="1" applyFill="1" applyBorder="1" applyAlignment="1">
      <alignment horizontal="left" vertical="center"/>
    </xf>
    <xf numFmtId="44" fontId="8" fillId="6" borderId="16" xfId="1" applyFont="1" applyFill="1" applyBorder="1" applyAlignment="1">
      <alignment horizontal="left" vertical="center"/>
    </xf>
    <xf numFmtId="0" fontId="8" fillId="0" borderId="17" xfId="0" applyFont="1" applyBorder="1"/>
    <xf numFmtId="0" fontId="10" fillId="0" borderId="13" xfId="0" applyFont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7" xfId="0" applyFont="1" applyBorder="1"/>
    <xf numFmtId="44" fontId="10" fillId="0" borderId="30" xfId="1" applyFont="1" applyFill="1" applyBorder="1" applyAlignment="1">
      <alignment horizontal="left" vertical="center"/>
    </xf>
    <xf numFmtId="44" fontId="10" fillId="0" borderId="19" xfId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right" vertical="center"/>
    </xf>
    <xf numFmtId="44" fontId="8" fillId="3" borderId="11" xfId="1" applyFont="1" applyFill="1" applyBorder="1" applyAlignment="1">
      <alignment horizontal="left" vertical="center"/>
    </xf>
    <xf numFmtId="44" fontId="8" fillId="6" borderId="11" xfId="1" applyFont="1" applyFill="1" applyBorder="1" applyAlignment="1">
      <alignment horizontal="left" vertical="center"/>
    </xf>
    <xf numFmtId="44" fontId="8" fillId="3" borderId="28" xfId="1" applyFont="1" applyFill="1" applyBorder="1" applyAlignment="1">
      <alignment horizontal="left" vertical="center"/>
    </xf>
    <xf numFmtId="44" fontId="8" fillId="3" borderId="12" xfId="1" applyFont="1" applyFill="1" applyBorder="1" applyAlignment="1">
      <alignment horizontal="left" vertical="center"/>
    </xf>
    <xf numFmtId="0" fontId="11" fillId="0" borderId="0" xfId="0" applyFont="1"/>
    <xf numFmtId="0" fontId="4" fillId="0" borderId="0" xfId="0" applyFont="1"/>
    <xf numFmtId="0" fontId="0" fillId="0" borderId="10" xfId="0" applyBorder="1"/>
    <xf numFmtId="0" fontId="13" fillId="0" borderId="0" xfId="0" applyFont="1"/>
    <xf numFmtId="44" fontId="4" fillId="0" borderId="33" xfId="1" applyFont="1" applyFill="1" applyBorder="1" applyAlignment="1">
      <alignment horizontal="left" vertical="center"/>
    </xf>
    <xf numFmtId="44" fontId="4" fillId="0" borderId="34" xfId="1" applyFont="1" applyFill="1" applyBorder="1" applyAlignment="1">
      <alignment horizontal="left" vertical="center"/>
    </xf>
    <xf numFmtId="0" fontId="4" fillId="9" borderId="17" xfId="0" applyFont="1" applyFill="1" applyBorder="1"/>
    <xf numFmtId="44" fontId="4" fillId="9" borderId="18" xfId="1" applyFont="1" applyFill="1" applyBorder="1" applyAlignment="1">
      <alignment horizontal="left" vertical="center"/>
    </xf>
    <xf numFmtId="44" fontId="4" fillId="9" borderId="30" xfId="1" applyFont="1" applyFill="1" applyBorder="1" applyAlignment="1">
      <alignment horizontal="left" vertical="center"/>
    </xf>
    <xf numFmtId="44" fontId="4" fillId="9" borderId="19" xfId="1" applyFont="1" applyFill="1" applyBorder="1" applyAlignment="1">
      <alignment horizontal="left" vertical="center"/>
    </xf>
    <xf numFmtId="0" fontId="10" fillId="9" borderId="17" xfId="0" applyFont="1" applyFill="1" applyBorder="1"/>
    <xf numFmtId="44" fontId="10" fillId="9" borderId="9" xfId="1" applyFont="1" applyFill="1" applyBorder="1" applyAlignment="1">
      <alignment horizontal="left" vertical="center"/>
    </xf>
    <xf numFmtId="44" fontId="10" fillId="9" borderId="27" xfId="1" applyFont="1" applyFill="1" applyBorder="1" applyAlignment="1">
      <alignment horizontal="left" vertical="center"/>
    </xf>
    <xf numFmtId="44" fontId="10" fillId="9" borderId="10" xfId="1" applyFont="1" applyFill="1" applyBorder="1" applyAlignment="1">
      <alignment horizontal="left" vertical="center"/>
    </xf>
    <xf numFmtId="44" fontId="3" fillId="6" borderId="28" xfId="1" applyFont="1" applyFill="1" applyBorder="1" applyAlignment="1">
      <alignment horizontal="left" vertical="center"/>
    </xf>
    <xf numFmtId="44" fontId="3" fillId="6" borderId="12" xfId="1" applyFont="1" applyFill="1" applyBorder="1" applyAlignment="1">
      <alignment horizontal="left" vertical="center"/>
    </xf>
    <xf numFmtId="0" fontId="0" fillId="8" borderId="1" xfId="0" applyFill="1" applyBorder="1"/>
    <xf numFmtId="0" fontId="0" fillId="8" borderId="35" xfId="0" applyFill="1" applyBorder="1"/>
    <xf numFmtId="0" fontId="0" fillId="8" borderId="4" xfId="0" applyFill="1" applyBorder="1"/>
    <xf numFmtId="0" fontId="4" fillId="0" borderId="32" xfId="0" applyFont="1" applyBorder="1" applyAlignment="1">
      <alignment horizontal="left" vertical="center" wrapText="1"/>
    </xf>
    <xf numFmtId="0" fontId="3" fillId="6" borderId="7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 vertical="center" wrapText="1"/>
    </xf>
    <xf numFmtId="44" fontId="4" fillId="0" borderId="36" xfId="1" applyFont="1" applyFill="1" applyBorder="1" applyAlignment="1">
      <alignment horizontal="left" vertical="center"/>
    </xf>
    <xf numFmtId="44" fontId="4" fillId="5" borderId="36" xfId="1" applyFont="1" applyFill="1" applyBorder="1" applyAlignment="1">
      <alignment horizontal="left" vertical="center"/>
    </xf>
    <xf numFmtId="44" fontId="4" fillId="0" borderId="37" xfId="1" applyFont="1" applyFill="1" applyBorder="1" applyAlignment="1">
      <alignment horizontal="left" vertical="center"/>
    </xf>
    <xf numFmtId="44" fontId="4" fillId="0" borderId="38" xfId="1" applyFont="1" applyFill="1" applyBorder="1" applyAlignment="1">
      <alignment horizontal="left" vertical="center"/>
    </xf>
    <xf numFmtId="44" fontId="14" fillId="0" borderId="10" xfId="0" applyNumberFormat="1" applyFont="1" applyBorder="1"/>
    <xf numFmtId="0" fontId="4" fillId="0" borderId="39" xfId="0" applyFont="1" applyBorder="1" applyAlignment="1">
      <alignment horizontal="left" vertical="center" wrapText="1"/>
    </xf>
    <xf numFmtId="0" fontId="0" fillId="4" borderId="1" xfId="0" applyFill="1" applyBorder="1"/>
    <xf numFmtId="0" fontId="0" fillId="4" borderId="35" xfId="0" applyFill="1" applyBorder="1"/>
    <xf numFmtId="0" fontId="0" fillId="7" borderId="1" xfId="0" applyFill="1" applyBorder="1"/>
    <xf numFmtId="0" fontId="0" fillId="7" borderId="35" xfId="0" applyFill="1" applyBorder="1"/>
    <xf numFmtId="0" fontId="0" fillId="4" borderId="4" xfId="0" applyFill="1" applyBorder="1"/>
    <xf numFmtId="0" fontId="3" fillId="6" borderId="8" xfId="0" applyFont="1" applyFill="1" applyBorder="1" applyAlignment="1">
      <alignment horizontal="right" vertical="center"/>
    </xf>
    <xf numFmtId="44" fontId="8" fillId="0" borderId="15" xfId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/>
    </xf>
    <xf numFmtId="44" fontId="10" fillId="10" borderId="13" xfId="1" applyFont="1" applyFill="1" applyBorder="1" applyAlignment="1">
      <alignment horizontal="left" vertical="center"/>
    </xf>
    <xf numFmtId="44" fontId="10" fillId="10" borderId="9" xfId="1" applyFont="1" applyFill="1" applyBorder="1" applyAlignment="1">
      <alignment horizontal="left" vertical="center"/>
    </xf>
    <xf numFmtId="44" fontId="9" fillId="10" borderId="9" xfId="0" applyNumberFormat="1" applyFont="1" applyFill="1" applyBorder="1"/>
    <xf numFmtId="44" fontId="10" fillId="10" borderId="18" xfId="1" applyFont="1" applyFill="1" applyBorder="1" applyAlignment="1">
      <alignment horizontal="left" vertical="center"/>
    </xf>
    <xf numFmtId="44" fontId="10" fillId="10" borderId="11" xfId="1" applyFont="1" applyFill="1" applyBorder="1" applyAlignment="1">
      <alignment horizontal="left" vertical="center"/>
    </xf>
    <xf numFmtId="44" fontId="8" fillId="10" borderId="15" xfId="1" applyFont="1" applyFill="1" applyBorder="1" applyAlignment="1">
      <alignment horizontal="left" vertical="center"/>
    </xf>
    <xf numFmtId="0" fontId="10" fillId="10" borderId="13" xfId="0" applyFont="1" applyFill="1" applyBorder="1" applyAlignment="1">
      <alignment horizontal="center"/>
    </xf>
    <xf numFmtId="44" fontId="7" fillId="11" borderId="9" xfId="1" applyFont="1" applyFill="1" applyBorder="1" applyAlignment="1">
      <alignment horizontal="left" vertical="center"/>
    </xf>
    <xf numFmtId="44" fontId="4" fillId="11" borderId="9" xfId="1" applyFont="1" applyFill="1" applyBorder="1" applyAlignment="1">
      <alignment horizontal="left" vertical="center"/>
    </xf>
    <xf numFmtId="44" fontId="4" fillId="11" borderId="11" xfId="1" applyFont="1" applyFill="1" applyBorder="1" applyAlignment="1">
      <alignment horizontal="left" vertical="center"/>
    </xf>
    <xf numFmtId="44" fontId="4" fillId="11" borderId="13" xfId="1" applyFont="1" applyFill="1" applyBorder="1" applyAlignment="1">
      <alignment horizontal="left" vertical="center"/>
    </xf>
    <xf numFmtId="44" fontId="3" fillId="11" borderId="15" xfId="1" applyFont="1" applyFill="1" applyBorder="1" applyAlignment="1">
      <alignment horizontal="left" vertical="center"/>
    </xf>
    <xf numFmtId="0" fontId="4" fillId="11" borderId="13" xfId="0" applyFont="1" applyFill="1" applyBorder="1" applyAlignment="1">
      <alignment horizontal="center"/>
    </xf>
    <xf numFmtId="44" fontId="4" fillId="11" borderId="18" xfId="1" applyFont="1" applyFill="1" applyBorder="1" applyAlignment="1">
      <alignment horizontal="left" vertical="center"/>
    </xf>
    <xf numFmtId="44" fontId="3" fillId="11" borderId="11" xfId="1" applyFont="1" applyFill="1" applyBorder="1" applyAlignment="1">
      <alignment horizontal="left" vertical="center"/>
    </xf>
    <xf numFmtId="44" fontId="6" fillId="11" borderId="9" xfId="1" applyFont="1" applyFill="1" applyBorder="1" applyAlignment="1">
      <alignment horizontal="left" vertical="center"/>
    </xf>
    <xf numFmtId="44" fontId="4" fillId="11" borderId="33" xfId="1" applyFont="1" applyFill="1" applyBorder="1" applyAlignment="1">
      <alignment horizontal="left" vertical="center"/>
    </xf>
    <xf numFmtId="44" fontId="4" fillId="11" borderId="36" xfId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/>
    </xf>
    <xf numFmtId="0" fontId="0" fillId="0" borderId="0" xfId="0" applyFill="1"/>
    <xf numFmtId="44" fontId="15" fillId="3" borderId="11" xfId="1" applyFont="1" applyFill="1" applyBorder="1" applyAlignment="1">
      <alignment horizontal="left" vertical="center"/>
    </xf>
    <xf numFmtId="44" fontId="15" fillId="3" borderId="28" xfId="1" applyFont="1" applyFill="1" applyBorder="1" applyAlignment="1">
      <alignment horizontal="left" vertical="center"/>
    </xf>
    <xf numFmtId="44" fontId="15" fillId="3" borderId="12" xfId="1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4" fontId="16" fillId="0" borderId="9" xfId="1" applyFont="1" applyFill="1" applyBorder="1" applyAlignment="1">
      <alignment horizontal="left" vertical="center"/>
    </xf>
    <xf numFmtId="44" fontId="16" fillId="11" borderId="9" xfId="1" applyFont="1" applyFill="1" applyBorder="1" applyAlignment="1">
      <alignment horizontal="left" vertical="center"/>
    </xf>
    <xf numFmtId="44" fontId="16" fillId="0" borderId="10" xfId="1" applyFont="1" applyFill="1" applyBorder="1" applyAlignment="1">
      <alignment horizontal="left" vertical="center"/>
    </xf>
    <xf numFmtId="44" fontId="5" fillId="11" borderId="9" xfId="1" applyFont="1" applyFill="1" applyBorder="1" applyAlignment="1">
      <alignment horizontal="left" vertical="center"/>
    </xf>
    <xf numFmtId="44" fontId="5" fillId="0" borderId="10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11" borderId="3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AA3F-791B-43E6-9138-70BFB6AAB272}">
  <sheetPr>
    <pageSetUpPr fitToPage="1"/>
  </sheetPr>
  <dimension ref="A1:M70"/>
  <sheetViews>
    <sheetView tabSelected="1" topLeftCell="A13" zoomScale="47" zoomScaleNormal="47" zoomScaleSheetLayoutView="49" workbookViewId="0">
      <selection activeCell="D54" sqref="D54"/>
    </sheetView>
  </sheetViews>
  <sheetFormatPr defaultRowHeight="14.4" x14ac:dyDescent="0.3"/>
  <cols>
    <col min="1" max="1" width="27.88671875" customWidth="1"/>
    <col min="2" max="2" width="39.6640625" customWidth="1"/>
    <col min="3" max="3" width="22.88671875" customWidth="1"/>
    <col min="4" max="4" width="26.44140625" customWidth="1"/>
    <col min="5" max="5" width="24.5546875" customWidth="1"/>
    <col min="6" max="6" width="26.21875" customWidth="1"/>
    <col min="7" max="7" width="25.44140625" customWidth="1"/>
    <col min="8" max="8" width="25.77734375" customWidth="1"/>
    <col min="9" max="9" width="25.33203125" customWidth="1"/>
    <col min="10" max="10" width="25.44140625" customWidth="1"/>
    <col min="11" max="11" width="24.77734375" customWidth="1"/>
    <col min="12" max="12" width="24.44140625" customWidth="1"/>
    <col min="17" max="17" width="13.33203125" customWidth="1"/>
    <col min="18" max="18" width="20" customWidth="1"/>
  </cols>
  <sheetData>
    <row r="1" spans="1:13" ht="14.4" customHeight="1" x14ac:dyDescent="0.3">
      <c r="A1" s="179" t="s">
        <v>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1:13" ht="69" customHeight="1" thickBot="1" x14ac:dyDescent="0.3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1:13" ht="25.8" x14ac:dyDescent="0.5">
      <c r="A3" s="66"/>
      <c r="B3" s="185" t="s">
        <v>1</v>
      </c>
      <c r="C3" s="187">
        <v>2022</v>
      </c>
      <c r="D3" s="187">
        <v>2023</v>
      </c>
      <c r="E3" s="187">
        <v>2024</v>
      </c>
      <c r="F3" s="187">
        <v>2025</v>
      </c>
      <c r="G3" s="187">
        <v>2026</v>
      </c>
      <c r="H3" s="191">
        <v>2027</v>
      </c>
      <c r="I3" s="191">
        <v>2028</v>
      </c>
      <c r="J3" s="191">
        <v>2029</v>
      </c>
      <c r="K3" s="191">
        <v>3030</v>
      </c>
      <c r="L3" s="189">
        <v>3031</v>
      </c>
    </row>
    <row r="4" spans="1:13" ht="25.8" x14ac:dyDescent="0.5">
      <c r="A4" s="67"/>
      <c r="B4" s="186"/>
      <c r="C4" s="188"/>
      <c r="D4" s="188"/>
      <c r="E4" s="188"/>
      <c r="F4" s="188"/>
      <c r="G4" s="188"/>
      <c r="H4" s="187"/>
      <c r="I4" s="187"/>
      <c r="J4" s="187"/>
      <c r="K4" s="187"/>
      <c r="L4" s="190"/>
    </row>
    <row r="5" spans="1:13" ht="51.6" x14ac:dyDescent="0.5">
      <c r="A5" s="67" t="s">
        <v>16</v>
      </c>
      <c r="B5" s="68" t="s">
        <v>4</v>
      </c>
      <c r="C5" s="69"/>
      <c r="D5" s="70"/>
      <c r="E5" s="69">
        <v>1226.23</v>
      </c>
      <c r="F5" s="149">
        <v>2000</v>
      </c>
      <c r="G5" s="69">
        <v>2250</v>
      </c>
      <c r="H5" s="69">
        <v>2250</v>
      </c>
      <c r="I5" s="69">
        <v>2250</v>
      </c>
      <c r="J5" s="69">
        <v>2250</v>
      </c>
      <c r="K5" s="69">
        <v>2250</v>
      </c>
      <c r="L5" s="69">
        <v>2250</v>
      </c>
    </row>
    <row r="6" spans="1:13" ht="25.8" x14ac:dyDescent="0.5">
      <c r="A6" s="67"/>
      <c r="B6" s="71" t="s">
        <v>5</v>
      </c>
      <c r="C6" s="72"/>
      <c r="D6" s="73"/>
      <c r="E6" s="72">
        <v>1628.47</v>
      </c>
      <c r="F6" s="150">
        <v>2000</v>
      </c>
      <c r="G6" s="72">
        <v>2250</v>
      </c>
      <c r="H6" s="72">
        <v>2250</v>
      </c>
      <c r="I6" s="72">
        <v>2250</v>
      </c>
      <c r="J6" s="72">
        <v>2250</v>
      </c>
      <c r="K6" s="72">
        <v>2250</v>
      </c>
      <c r="L6" s="72">
        <v>2250</v>
      </c>
    </row>
    <row r="7" spans="1:13" ht="31.8" customHeight="1" x14ac:dyDescent="0.5">
      <c r="A7" s="67"/>
      <c r="B7" s="71" t="s">
        <v>117</v>
      </c>
      <c r="C7" s="72"/>
      <c r="D7" s="73"/>
      <c r="E7" s="72">
        <v>3648.99</v>
      </c>
      <c r="F7" s="150">
        <v>2500</v>
      </c>
      <c r="G7" s="72">
        <v>2500</v>
      </c>
      <c r="H7" s="72">
        <v>2500</v>
      </c>
      <c r="I7" s="72">
        <v>2500</v>
      </c>
      <c r="J7" s="72">
        <v>2500</v>
      </c>
      <c r="K7" s="72">
        <v>2500</v>
      </c>
      <c r="L7" s="72">
        <v>2500</v>
      </c>
    </row>
    <row r="8" spans="1:13" ht="25.8" x14ac:dyDescent="0.5">
      <c r="A8" s="67"/>
      <c r="B8" s="71" t="s">
        <v>12</v>
      </c>
      <c r="C8" s="72"/>
      <c r="D8" s="73"/>
      <c r="E8" s="72">
        <v>3048</v>
      </c>
      <c r="F8" s="150">
        <v>3500</v>
      </c>
      <c r="G8" s="72">
        <v>3500</v>
      </c>
      <c r="H8" s="72">
        <v>3500</v>
      </c>
      <c r="I8" s="72">
        <v>3500</v>
      </c>
      <c r="J8" s="72">
        <v>3500</v>
      </c>
      <c r="K8" s="72">
        <v>3500</v>
      </c>
      <c r="L8" s="72">
        <v>3500</v>
      </c>
    </row>
    <row r="9" spans="1:13" ht="35.4" customHeight="1" x14ac:dyDescent="0.5">
      <c r="A9" s="67"/>
      <c r="B9" s="71" t="s">
        <v>11</v>
      </c>
      <c r="C9" s="72"/>
      <c r="D9" s="73"/>
      <c r="E9" s="72">
        <v>486.67</v>
      </c>
      <c r="F9" s="150">
        <v>500</v>
      </c>
      <c r="G9" s="72">
        <v>500</v>
      </c>
      <c r="H9" s="72">
        <v>500</v>
      </c>
      <c r="I9" s="72">
        <v>500</v>
      </c>
      <c r="J9" s="72">
        <v>500</v>
      </c>
      <c r="K9" s="72">
        <v>500</v>
      </c>
      <c r="L9" s="72">
        <v>500</v>
      </c>
      <c r="M9" s="113"/>
    </row>
    <row r="10" spans="1:13" ht="29.4" customHeight="1" x14ac:dyDescent="0.5">
      <c r="A10" s="67"/>
      <c r="B10" s="71" t="s">
        <v>27</v>
      </c>
      <c r="C10" s="72"/>
      <c r="D10" s="73"/>
      <c r="E10" s="72">
        <v>2500</v>
      </c>
      <c r="F10" s="150">
        <v>525</v>
      </c>
      <c r="G10" s="72">
        <v>525</v>
      </c>
      <c r="H10" s="72">
        <v>525</v>
      </c>
      <c r="I10" s="72">
        <v>525</v>
      </c>
      <c r="J10" s="72">
        <v>525</v>
      </c>
      <c r="K10" s="72">
        <v>525</v>
      </c>
      <c r="L10" s="72">
        <v>525</v>
      </c>
    </row>
    <row r="11" spans="1:13" ht="25.8" x14ac:dyDescent="0.5">
      <c r="A11" s="67"/>
      <c r="B11" s="71" t="s">
        <v>28</v>
      </c>
      <c r="C11" s="72"/>
      <c r="D11" s="73"/>
      <c r="E11" s="72">
        <v>134.32</v>
      </c>
      <c r="F11" s="150"/>
      <c r="G11" s="72"/>
      <c r="H11" s="72"/>
      <c r="I11" s="72"/>
      <c r="J11" s="72"/>
      <c r="K11" s="72"/>
      <c r="L11" s="72"/>
    </row>
    <row r="12" spans="1:13" ht="29.4" customHeight="1" x14ac:dyDescent="0.5">
      <c r="A12" s="67"/>
      <c r="B12" s="71" t="s">
        <v>29</v>
      </c>
      <c r="C12" s="72"/>
      <c r="D12" s="73"/>
      <c r="E12" s="72">
        <v>6565.45</v>
      </c>
      <c r="F12" s="150">
        <v>5000</v>
      </c>
      <c r="G12" s="72">
        <v>5000</v>
      </c>
      <c r="H12" s="72">
        <v>5000</v>
      </c>
      <c r="I12" s="72">
        <v>5000</v>
      </c>
      <c r="J12" s="72">
        <v>5000</v>
      </c>
      <c r="K12" s="72">
        <v>5000</v>
      </c>
      <c r="L12" s="72">
        <v>5000</v>
      </c>
    </row>
    <row r="13" spans="1:13" ht="25.8" x14ac:dyDescent="0.5">
      <c r="A13" s="67"/>
      <c r="B13" s="71" t="s">
        <v>62</v>
      </c>
      <c r="C13" s="72"/>
      <c r="D13" s="73"/>
      <c r="E13" s="72"/>
      <c r="F13" s="150">
        <v>1600</v>
      </c>
      <c r="G13" s="72">
        <v>1600</v>
      </c>
      <c r="H13" s="72">
        <v>1600</v>
      </c>
      <c r="I13" s="72">
        <v>1600</v>
      </c>
      <c r="J13" s="72">
        <v>1600</v>
      </c>
      <c r="K13" s="72">
        <v>1600</v>
      </c>
      <c r="L13" s="72">
        <v>1600</v>
      </c>
      <c r="M13" s="113"/>
    </row>
    <row r="14" spans="1:13" ht="54.6" customHeight="1" x14ac:dyDescent="0.5">
      <c r="A14" s="67"/>
      <c r="B14" s="71" t="s">
        <v>80</v>
      </c>
      <c r="C14" s="72"/>
      <c r="D14" s="73"/>
      <c r="E14" s="72">
        <v>786.34</v>
      </c>
      <c r="F14" s="150">
        <v>1000</v>
      </c>
      <c r="G14" s="72">
        <v>1000</v>
      </c>
      <c r="H14" s="72">
        <v>1000</v>
      </c>
      <c r="I14" s="72">
        <v>1000</v>
      </c>
      <c r="J14" s="72">
        <v>1000</v>
      </c>
      <c r="K14" s="72">
        <v>1000</v>
      </c>
      <c r="L14" s="72">
        <v>1000</v>
      </c>
      <c r="M14" s="113"/>
    </row>
    <row r="15" spans="1:13" ht="37.200000000000003" customHeight="1" x14ac:dyDescent="0.5">
      <c r="A15" s="67"/>
      <c r="B15" s="71" t="s">
        <v>67</v>
      </c>
      <c r="C15" s="72"/>
      <c r="D15" s="73"/>
      <c r="E15" s="72">
        <v>8271</v>
      </c>
      <c r="F15" s="150">
        <v>9000</v>
      </c>
      <c r="G15" s="72">
        <v>9000</v>
      </c>
      <c r="H15" s="72">
        <v>9000</v>
      </c>
      <c r="I15" s="72">
        <v>9000</v>
      </c>
      <c r="J15" s="72">
        <v>9000</v>
      </c>
      <c r="K15" s="72">
        <v>9000</v>
      </c>
      <c r="L15" s="72">
        <v>9000</v>
      </c>
    </row>
    <row r="16" spans="1:13" ht="37.200000000000003" customHeight="1" x14ac:dyDescent="0.5">
      <c r="A16" s="67"/>
      <c r="B16" s="71" t="s">
        <v>118</v>
      </c>
      <c r="C16" s="72"/>
      <c r="D16" s="73"/>
      <c r="E16" s="72">
        <v>2845</v>
      </c>
      <c r="F16" s="150">
        <v>10000</v>
      </c>
      <c r="G16" s="72"/>
      <c r="H16" s="72">
        <v>10000</v>
      </c>
      <c r="I16" s="72"/>
      <c r="J16" s="72">
        <v>10000</v>
      </c>
      <c r="K16" s="72"/>
      <c r="L16" s="72">
        <v>10000</v>
      </c>
    </row>
    <row r="17" spans="1:12" ht="31.8" customHeight="1" x14ac:dyDescent="0.5">
      <c r="A17" s="67"/>
      <c r="B17" s="71" t="s">
        <v>2</v>
      </c>
      <c r="C17" s="72"/>
      <c r="D17" s="73"/>
      <c r="E17" s="72">
        <v>136</v>
      </c>
      <c r="F17" s="150">
        <v>500</v>
      </c>
      <c r="G17" s="72">
        <v>500</v>
      </c>
      <c r="H17" s="72">
        <v>500</v>
      </c>
      <c r="I17" s="72">
        <v>500</v>
      </c>
      <c r="J17" s="72">
        <v>500</v>
      </c>
      <c r="K17" s="72">
        <v>500</v>
      </c>
      <c r="L17" s="72">
        <v>500</v>
      </c>
    </row>
    <row r="18" spans="1:12" ht="55.2" customHeight="1" x14ac:dyDescent="0.5">
      <c r="A18" s="67"/>
      <c r="B18" s="71" t="s">
        <v>79</v>
      </c>
      <c r="C18" s="72"/>
      <c r="D18" s="73"/>
      <c r="E18" s="72"/>
      <c r="F18" s="150"/>
      <c r="G18" s="72"/>
      <c r="H18" s="72">
        <v>350</v>
      </c>
      <c r="I18" s="72">
        <v>350</v>
      </c>
      <c r="J18" s="72">
        <v>350</v>
      </c>
      <c r="K18" s="72">
        <v>350</v>
      </c>
      <c r="L18" s="72">
        <v>350</v>
      </c>
    </row>
    <row r="19" spans="1:12" ht="55.2" customHeight="1" x14ac:dyDescent="0.5">
      <c r="A19" s="67"/>
      <c r="B19" s="71" t="s">
        <v>119</v>
      </c>
      <c r="C19" s="72"/>
      <c r="D19" s="73"/>
      <c r="E19" s="72">
        <v>740.01</v>
      </c>
      <c r="F19" s="150">
        <v>2000</v>
      </c>
      <c r="G19" s="72">
        <v>2000</v>
      </c>
      <c r="H19" s="72">
        <v>2000</v>
      </c>
      <c r="I19" s="72">
        <v>2000</v>
      </c>
      <c r="J19" s="72">
        <v>2000</v>
      </c>
      <c r="K19" s="72">
        <v>2000</v>
      </c>
      <c r="L19" s="72">
        <v>2000</v>
      </c>
    </row>
    <row r="20" spans="1:12" ht="40.799999999999997" customHeight="1" x14ac:dyDescent="0.5">
      <c r="A20" s="67"/>
      <c r="B20" s="71" t="s">
        <v>30</v>
      </c>
      <c r="C20" s="72"/>
      <c r="D20" s="73"/>
      <c r="E20" s="72">
        <v>3098.25</v>
      </c>
      <c r="F20" s="151">
        <v>4000</v>
      </c>
      <c r="G20" s="74">
        <v>4000</v>
      </c>
      <c r="H20" s="74">
        <v>4000</v>
      </c>
      <c r="I20" s="74">
        <v>4000</v>
      </c>
      <c r="J20" s="74">
        <v>4000</v>
      </c>
      <c r="K20" s="74">
        <v>4000</v>
      </c>
      <c r="L20" s="74">
        <v>4000</v>
      </c>
    </row>
    <row r="21" spans="1:12" ht="34.799999999999997" customHeight="1" x14ac:dyDescent="0.5">
      <c r="A21" s="67"/>
      <c r="B21" s="71" t="s">
        <v>8</v>
      </c>
      <c r="C21" s="72"/>
      <c r="D21" s="73"/>
      <c r="E21" s="72">
        <v>24030.98</v>
      </c>
      <c r="F21" s="150">
        <v>25000</v>
      </c>
      <c r="G21" s="72">
        <v>25000</v>
      </c>
      <c r="H21" s="72">
        <v>25000</v>
      </c>
      <c r="I21" s="72">
        <v>25000</v>
      </c>
      <c r="J21" s="72">
        <v>25000</v>
      </c>
      <c r="K21" s="72">
        <v>25000</v>
      </c>
      <c r="L21" s="72">
        <v>25000</v>
      </c>
    </row>
    <row r="22" spans="1:12" ht="45" customHeight="1" x14ac:dyDescent="0.5">
      <c r="A22" s="67"/>
      <c r="B22" s="71" t="s">
        <v>31</v>
      </c>
      <c r="C22" s="72"/>
      <c r="D22" s="73"/>
      <c r="E22" s="72">
        <v>854</v>
      </c>
      <c r="F22" s="150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</row>
    <row r="23" spans="1:12" ht="36.6" customHeight="1" x14ac:dyDescent="0.5">
      <c r="A23" s="67"/>
      <c r="B23" s="71" t="s">
        <v>10</v>
      </c>
      <c r="C23" s="72"/>
      <c r="D23" s="73"/>
      <c r="E23" s="72">
        <v>2704.69</v>
      </c>
      <c r="F23" s="150">
        <v>3000</v>
      </c>
      <c r="G23" s="72">
        <v>3000</v>
      </c>
      <c r="H23" s="72">
        <v>3000</v>
      </c>
      <c r="I23" s="72">
        <v>3000</v>
      </c>
      <c r="J23" s="72">
        <v>3000</v>
      </c>
      <c r="K23" s="72">
        <v>3000</v>
      </c>
      <c r="L23" s="72">
        <v>3000</v>
      </c>
    </row>
    <row r="24" spans="1:12" ht="25.8" x14ac:dyDescent="0.5">
      <c r="A24" s="67"/>
      <c r="B24" s="71" t="s">
        <v>9</v>
      </c>
      <c r="C24" s="72"/>
      <c r="D24" s="73"/>
      <c r="E24" s="72">
        <v>6898.2</v>
      </c>
      <c r="F24" s="150">
        <v>8250</v>
      </c>
      <c r="G24" s="72">
        <v>8250</v>
      </c>
      <c r="H24" s="72">
        <v>8250</v>
      </c>
      <c r="I24" s="72">
        <v>8250</v>
      </c>
      <c r="J24" s="72">
        <v>8250</v>
      </c>
      <c r="K24" s="72">
        <v>8250</v>
      </c>
      <c r="L24" s="72">
        <v>8250</v>
      </c>
    </row>
    <row r="25" spans="1:12" ht="46.2" customHeight="1" x14ac:dyDescent="0.5">
      <c r="A25" s="67"/>
      <c r="B25" s="71" t="s">
        <v>113</v>
      </c>
      <c r="C25" s="72"/>
      <c r="D25" s="73"/>
      <c r="E25" s="72">
        <v>604.62</v>
      </c>
      <c r="F25" s="150">
        <v>600</v>
      </c>
      <c r="G25" s="72">
        <v>600</v>
      </c>
      <c r="H25" s="72">
        <v>600</v>
      </c>
      <c r="I25" s="72">
        <v>600</v>
      </c>
      <c r="J25" s="72">
        <v>600</v>
      </c>
      <c r="K25" s="72">
        <v>600</v>
      </c>
      <c r="L25" s="72">
        <v>600</v>
      </c>
    </row>
    <row r="26" spans="1:12" ht="46.2" customHeight="1" x14ac:dyDescent="0.5">
      <c r="A26" s="67"/>
      <c r="B26" s="71" t="s">
        <v>120</v>
      </c>
      <c r="C26" s="72"/>
      <c r="D26" s="73"/>
      <c r="E26" s="72">
        <v>6087.94</v>
      </c>
      <c r="F26" s="150"/>
      <c r="G26" s="72"/>
      <c r="H26" s="72"/>
      <c r="I26" s="72"/>
      <c r="J26" s="72"/>
      <c r="K26" s="72"/>
      <c r="L26" s="72"/>
    </row>
    <row r="27" spans="1:12" ht="25.8" x14ac:dyDescent="0.5">
      <c r="A27" s="67"/>
      <c r="B27" s="71" t="s">
        <v>33</v>
      </c>
      <c r="C27" s="72"/>
      <c r="D27" s="73"/>
      <c r="E27" s="72">
        <v>1077.3</v>
      </c>
      <c r="F27" s="150">
        <v>1500</v>
      </c>
      <c r="G27" s="72">
        <v>1500</v>
      </c>
      <c r="H27" s="72">
        <v>1500</v>
      </c>
      <c r="I27" s="72">
        <v>1500</v>
      </c>
      <c r="J27" s="72">
        <v>1500</v>
      </c>
      <c r="K27" s="72">
        <v>1500</v>
      </c>
      <c r="L27" s="72">
        <v>1500</v>
      </c>
    </row>
    <row r="28" spans="1:12" ht="30.6" customHeight="1" x14ac:dyDescent="0.5">
      <c r="A28" s="67"/>
      <c r="B28" s="71" t="s">
        <v>34</v>
      </c>
      <c r="C28" s="72"/>
      <c r="D28" s="73"/>
      <c r="E28" s="72">
        <v>109.75</v>
      </c>
      <c r="F28" s="150">
        <v>250</v>
      </c>
      <c r="G28" s="72">
        <v>250</v>
      </c>
      <c r="H28" s="72">
        <v>250</v>
      </c>
      <c r="I28" s="72">
        <v>250</v>
      </c>
      <c r="J28" s="72">
        <v>250</v>
      </c>
      <c r="K28" s="72">
        <v>250</v>
      </c>
      <c r="L28" s="72">
        <v>250</v>
      </c>
    </row>
    <row r="29" spans="1:12" ht="49.2" customHeight="1" x14ac:dyDescent="0.5">
      <c r="A29" s="67"/>
      <c r="B29" s="71" t="s">
        <v>35</v>
      </c>
      <c r="C29" s="72"/>
      <c r="D29" s="73"/>
      <c r="E29" s="72">
        <v>112.5</v>
      </c>
      <c r="F29" s="150">
        <v>300</v>
      </c>
      <c r="G29" s="72">
        <v>300</v>
      </c>
      <c r="H29" s="72">
        <v>300</v>
      </c>
      <c r="I29" s="72">
        <v>300</v>
      </c>
      <c r="J29" s="72">
        <v>300</v>
      </c>
      <c r="K29" s="72">
        <v>300</v>
      </c>
      <c r="L29" s="72">
        <v>300</v>
      </c>
    </row>
    <row r="30" spans="1:12" ht="49.2" customHeight="1" x14ac:dyDescent="0.5">
      <c r="A30" s="67"/>
      <c r="B30" s="71" t="s">
        <v>36</v>
      </c>
      <c r="C30" s="72"/>
      <c r="D30" s="73"/>
      <c r="E30" s="72">
        <v>5309.83</v>
      </c>
      <c r="F30" s="150">
        <v>9600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</row>
    <row r="31" spans="1:12" ht="42" customHeight="1" x14ac:dyDescent="0.5">
      <c r="A31" s="67"/>
      <c r="B31" s="75" t="s">
        <v>26</v>
      </c>
      <c r="C31" s="76"/>
      <c r="D31" s="77"/>
      <c r="E31" s="76">
        <v>14643.31</v>
      </c>
      <c r="F31" s="152">
        <v>8000</v>
      </c>
      <c r="G31" s="76">
        <v>8000</v>
      </c>
      <c r="H31" s="76">
        <v>8000</v>
      </c>
      <c r="I31" s="76">
        <v>8000</v>
      </c>
      <c r="J31" s="76">
        <v>8000</v>
      </c>
      <c r="K31" s="76">
        <v>8000</v>
      </c>
      <c r="L31" s="76">
        <v>8000</v>
      </c>
    </row>
    <row r="32" spans="1:12" ht="42.6" customHeight="1" thickBot="1" x14ac:dyDescent="0.55000000000000004">
      <c r="A32" s="78"/>
      <c r="B32" s="79" t="s">
        <v>37</v>
      </c>
      <c r="C32" s="80"/>
      <c r="D32" s="81"/>
      <c r="E32" s="80">
        <v>3112</v>
      </c>
      <c r="F32" s="153">
        <v>3500</v>
      </c>
      <c r="G32" s="80">
        <v>3500</v>
      </c>
      <c r="H32" s="80">
        <v>3500</v>
      </c>
      <c r="I32" s="80">
        <v>3500</v>
      </c>
      <c r="J32" s="80">
        <v>3500</v>
      </c>
      <c r="K32" s="80">
        <v>3500</v>
      </c>
      <c r="L32" s="80">
        <v>3500</v>
      </c>
    </row>
    <row r="33" spans="1:13" ht="48" customHeight="1" x14ac:dyDescent="0.5">
      <c r="A33" s="82" t="s">
        <v>17</v>
      </c>
      <c r="B33" s="68" t="s">
        <v>38</v>
      </c>
      <c r="C33" s="69"/>
      <c r="D33" s="70"/>
      <c r="E33" s="69"/>
      <c r="F33" s="149"/>
      <c r="G33" s="69"/>
      <c r="H33" s="83">
        <v>4000</v>
      </c>
      <c r="I33" s="83"/>
      <c r="J33" s="83"/>
      <c r="K33" s="83"/>
      <c r="L33" s="84">
        <v>4000</v>
      </c>
    </row>
    <row r="34" spans="1:13" ht="58.2" customHeight="1" x14ac:dyDescent="0.5">
      <c r="A34" s="85"/>
      <c r="B34" s="71" t="s">
        <v>41</v>
      </c>
      <c r="C34" s="72"/>
      <c r="D34" s="73"/>
      <c r="E34" s="72"/>
      <c r="F34" s="150">
        <v>1500</v>
      </c>
      <c r="G34" s="72"/>
      <c r="H34" s="86"/>
      <c r="I34" s="86"/>
      <c r="J34" s="86"/>
      <c r="K34" s="86"/>
      <c r="L34" s="87"/>
    </row>
    <row r="35" spans="1:13" ht="33.6" customHeight="1" x14ac:dyDescent="0.5">
      <c r="A35" s="85"/>
      <c r="B35" s="71" t="s">
        <v>40</v>
      </c>
      <c r="C35" s="72"/>
      <c r="D35" s="73"/>
      <c r="E35" s="72"/>
      <c r="F35" s="150">
        <v>15000</v>
      </c>
      <c r="G35" s="72">
        <v>10000</v>
      </c>
      <c r="H35" s="86"/>
      <c r="I35" s="86"/>
      <c r="J35" s="86">
        <v>30000</v>
      </c>
      <c r="K35" s="86"/>
      <c r="L35" s="87"/>
      <c r="M35" s="113"/>
    </row>
    <row r="36" spans="1:13" ht="33.6" customHeight="1" x14ac:dyDescent="0.5">
      <c r="A36" s="85"/>
      <c r="B36" s="75" t="s">
        <v>78</v>
      </c>
      <c r="C36" s="76"/>
      <c r="D36" s="77"/>
      <c r="E36" s="76"/>
      <c r="F36" s="152"/>
      <c r="G36" s="76">
        <v>40325.58</v>
      </c>
      <c r="H36" s="106"/>
      <c r="I36" s="106"/>
      <c r="J36" s="106"/>
      <c r="K36" s="106"/>
      <c r="L36" s="107"/>
      <c r="M36" s="113"/>
    </row>
    <row r="37" spans="1:13" ht="39.6" customHeight="1" thickBot="1" x14ac:dyDescent="0.55000000000000004">
      <c r="A37" s="88"/>
      <c r="B37" s="79" t="s">
        <v>65</v>
      </c>
      <c r="C37" s="80"/>
      <c r="D37" s="81"/>
      <c r="E37" s="80"/>
      <c r="F37" s="153"/>
      <c r="G37" s="80"/>
      <c r="H37" s="89"/>
      <c r="I37" s="89"/>
      <c r="J37" s="89"/>
      <c r="K37" s="89"/>
      <c r="L37" s="90"/>
    </row>
    <row r="38" spans="1:13" ht="25.8" x14ac:dyDescent="0.5">
      <c r="A38" s="91" t="s">
        <v>18</v>
      </c>
      <c r="B38" s="92"/>
      <c r="C38" s="69"/>
      <c r="D38" s="70"/>
      <c r="E38" s="69"/>
      <c r="F38" s="149"/>
      <c r="G38" s="69"/>
      <c r="H38" s="69"/>
      <c r="I38" s="69"/>
      <c r="J38" s="69"/>
      <c r="K38" s="69"/>
      <c r="L38" s="84"/>
    </row>
    <row r="39" spans="1:13" ht="26.4" thickBot="1" x14ac:dyDescent="0.55000000000000004">
      <c r="A39" s="94"/>
      <c r="B39" s="95" t="s">
        <v>13</v>
      </c>
      <c r="C39" s="96">
        <f>SUM(C5:C38)</f>
        <v>0</v>
      </c>
      <c r="D39" s="96">
        <f>SUM(D5:D38)</f>
        <v>0</v>
      </c>
      <c r="E39" s="147">
        <f>SUM(E5:E38)</f>
        <v>100659.84999999999</v>
      </c>
      <c r="F39" s="154">
        <f>SUM(F5:F38)</f>
        <v>120625</v>
      </c>
      <c r="G39" s="96">
        <f>SUM(G5:G38)</f>
        <v>135350.58000000002</v>
      </c>
      <c r="H39" s="97">
        <f>SUM(H5:H38)</f>
        <v>99375</v>
      </c>
      <c r="I39" s="97">
        <f>SUM(I5:I38)</f>
        <v>85375</v>
      </c>
      <c r="J39" s="97">
        <f>SUM(J5:J38)</f>
        <v>125375</v>
      </c>
      <c r="K39" s="97">
        <f>SUM(K5:K38)</f>
        <v>85375</v>
      </c>
      <c r="L39" s="98">
        <f>SUM(L5:L38)</f>
        <v>99375</v>
      </c>
    </row>
    <row r="40" spans="1:13" ht="25.8" x14ac:dyDescent="0.5">
      <c r="A40" s="91"/>
      <c r="B40" s="99"/>
      <c r="C40" s="100"/>
      <c r="D40" s="101"/>
      <c r="E40" s="148"/>
      <c r="F40" s="155"/>
      <c r="G40" s="100"/>
      <c r="H40" s="102"/>
      <c r="I40" s="102"/>
      <c r="J40" s="102"/>
      <c r="K40" s="102"/>
      <c r="L40" s="103"/>
    </row>
    <row r="41" spans="1:13" ht="25.8" x14ac:dyDescent="0.5">
      <c r="A41" s="93"/>
      <c r="B41" s="99" t="s">
        <v>15</v>
      </c>
      <c r="C41" s="100"/>
      <c r="D41" s="101"/>
      <c r="E41" s="148"/>
      <c r="F41" s="155"/>
      <c r="G41" s="100"/>
      <c r="H41" s="102"/>
      <c r="I41" s="102"/>
      <c r="J41" s="102"/>
      <c r="K41" s="102"/>
      <c r="L41" s="104"/>
    </row>
    <row r="42" spans="1:13" ht="25.8" x14ac:dyDescent="0.5">
      <c r="A42" s="93"/>
      <c r="B42" s="105" t="s">
        <v>23</v>
      </c>
      <c r="C42" s="72">
        <v>8212.14</v>
      </c>
      <c r="D42" s="73">
        <f>+C51</f>
        <v>16491.869999999995</v>
      </c>
      <c r="E42" s="72">
        <v>52970.49</v>
      </c>
      <c r="F42" s="150">
        <v>86465.58</v>
      </c>
      <c r="G42" s="72">
        <f t="shared" ref="G42:L42" si="0">+F51</f>
        <v>65700.810000000027</v>
      </c>
      <c r="H42" s="72">
        <f t="shared" si="0"/>
        <v>29350.23000000001</v>
      </c>
      <c r="I42" s="72">
        <f t="shared" si="0"/>
        <v>28975.23000000001</v>
      </c>
      <c r="J42" s="72">
        <f t="shared" si="0"/>
        <v>42600.23000000001</v>
      </c>
      <c r="K42" s="72">
        <f t="shared" si="0"/>
        <v>16225.23000000001</v>
      </c>
      <c r="L42" s="72">
        <f t="shared" si="0"/>
        <v>29850.23000000001</v>
      </c>
    </row>
    <row r="43" spans="1:13" ht="25.8" x14ac:dyDescent="0.5">
      <c r="A43" s="93" t="s">
        <v>0</v>
      </c>
      <c r="B43" s="105" t="s">
        <v>86</v>
      </c>
      <c r="C43" s="72"/>
      <c r="D43" s="73"/>
      <c r="E43" s="72">
        <v>65320.56</v>
      </c>
      <c r="F43" s="150">
        <v>75371</v>
      </c>
      <c r="G43" s="72">
        <v>75000</v>
      </c>
      <c r="H43" s="86">
        <v>75000</v>
      </c>
      <c r="I43" s="86">
        <v>75000</v>
      </c>
      <c r="J43" s="86">
        <v>75000</v>
      </c>
      <c r="K43" s="86">
        <v>75000</v>
      </c>
      <c r="L43" s="87">
        <v>75000</v>
      </c>
    </row>
    <row r="44" spans="1:13" ht="25.8" x14ac:dyDescent="0.5">
      <c r="A44" s="93" t="s">
        <v>19</v>
      </c>
      <c r="B44" s="105" t="s">
        <v>122</v>
      </c>
      <c r="C44" s="72"/>
      <c r="D44" s="73"/>
      <c r="E44" s="72">
        <v>8141.18</v>
      </c>
      <c r="F44" s="150"/>
      <c r="G44" s="72"/>
      <c r="H44" s="86"/>
      <c r="I44" s="86"/>
      <c r="J44" s="86"/>
      <c r="K44" s="86"/>
      <c r="L44" s="87"/>
    </row>
    <row r="45" spans="1:13" ht="25.8" x14ac:dyDescent="0.5">
      <c r="A45" s="93"/>
      <c r="B45" s="105" t="s">
        <v>87</v>
      </c>
      <c r="C45" s="72">
        <v>87634.3</v>
      </c>
      <c r="D45" s="73">
        <v>104442.08</v>
      </c>
      <c r="E45" s="72">
        <v>27070.77</v>
      </c>
      <c r="F45" s="150">
        <v>19489.23</v>
      </c>
      <c r="G45" s="72">
        <v>19000</v>
      </c>
      <c r="H45" s="86">
        <v>19000</v>
      </c>
      <c r="I45" s="86">
        <v>19000</v>
      </c>
      <c r="J45" s="86">
        <v>19000</v>
      </c>
      <c r="K45" s="86">
        <v>19000</v>
      </c>
      <c r="L45" s="87">
        <v>19000</v>
      </c>
      <c r="M45" s="113"/>
    </row>
    <row r="46" spans="1:13" ht="25.8" x14ac:dyDescent="0.5">
      <c r="A46" s="93"/>
      <c r="B46" s="105" t="s">
        <v>121</v>
      </c>
      <c r="C46" s="72"/>
      <c r="D46" s="73"/>
      <c r="E46" s="72">
        <v>13434.6</v>
      </c>
      <c r="F46" s="150">
        <v>30000</v>
      </c>
      <c r="G46" s="72">
        <v>30000</v>
      </c>
      <c r="H46" s="86">
        <v>30000</v>
      </c>
      <c r="I46" s="86">
        <v>30000</v>
      </c>
      <c r="J46" s="86">
        <v>30000</v>
      </c>
      <c r="K46" s="86">
        <v>30000</v>
      </c>
      <c r="L46" s="87">
        <v>30000</v>
      </c>
      <c r="M46" s="113"/>
    </row>
    <row r="47" spans="1:13" ht="25.8" x14ac:dyDescent="0.5">
      <c r="A47" s="93"/>
      <c r="B47" s="105" t="s">
        <v>97</v>
      </c>
      <c r="C47" s="72"/>
      <c r="D47" s="73"/>
      <c r="E47" s="72">
        <v>13167.71</v>
      </c>
      <c r="F47" s="150"/>
      <c r="G47" s="72"/>
      <c r="H47" s="86"/>
      <c r="I47" s="86"/>
      <c r="J47" s="86"/>
      <c r="K47" s="86"/>
      <c r="L47" s="87"/>
      <c r="M47" s="113"/>
    </row>
    <row r="48" spans="1:13" ht="36" customHeight="1" x14ac:dyDescent="0.5">
      <c r="A48" s="93"/>
      <c r="B48" s="123" t="s">
        <v>129</v>
      </c>
      <c r="C48" s="124"/>
      <c r="D48" s="124"/>
      <c r="E48" s="124">
        <v>-22861.29</v>
      </c>
      <c r="F48" s="150">
        <v>-25000</v>
      </c>
      <c r="G48" s="124">
        <v>-25000</v>
      </c>
      <c r="H48" s="125">
        <v>-25000</v>
      </c>
      <c r="I48" s="125">
        <v>-25000</v>
      </c>
      <c r="J48" s="125">
        <v>-25000</v>
      </c>
      <c r="K48" s="125">
        <v>-25000</v>
      </c>
      <c r="L48" s="126">
        <v>-25000</v>
      </c>
      <c r="M48" s="116"/>
    </row>
    <row r="49" spans="1:13" ht="25.8" x14ac:dyDescent="0.5">
      <c r="A49" s="93"/>
      <c r="B49" s="105" t="s">
        <v>22</v>
      </c>
      <c r="C49" s="76">
        <v>-79354.570000000007</v>
      </c>
      <c r="D49" s="77">
        <v>-72160.460000000006</v>
      </c>
      <c r="E49" s="76">
        <f>-E39</f>
        <v>-100659.84999999999</v>
      </c>
      <c r="F49" s="152">
        <f>-F39</f>
        <v>-120625</v>
      </c>
      <c r="G49" s="76">
        <f t="shared" ref="G49:L49" si="1">-G39</f>
        <v>-135350.58000000002</v>
      </c>
      <c r="H49" s="76">
        <f t="shared" si="1"/>
        <v>-99375</v>
      </c>
      <c r="I49" s="76">
        <f t="shared" si="1"/>
        <v>-85375</v>
      </c>
      <c r="J49" s="76">
        <f t="shared" si="1"/>
        <v>-125375</v>
      </c>
      <c r="K49" s="76">
        <f t="shared" si="1"/>
        <v>-85375</v>
      </c>
      <c r="L49" s="76">
        <f t="shared" si="1"/>
        <v>-99375</v>
      </c>
    </row>
    <row r="50" spans="1:13" ht="25.8" x14ac:dyDescent="0.5">
      <c r="A50" s="93"/>
      <c r="B50" s="105"/>
      <c r="C50" s="76"/>
      <c r="D50" s="77"/>
      <c r="E50" s="76"/>
      <c r="F50" s="152"/>
      <c r="G50" s="76"/>
      <c r="H50" s="106"/>
      <c r="I50" s="106"/>
      <c r="J50" s="106"/>
      <c r="K50" s="106"/>
      <c r="L50" s="107"/>
    </row>
    <row r="51" spans="1:13" ht="55.2" customHeight="1" thickBot="1" x14ac:dyDescent="0.5">
      <c r="A51" s="39"/>
      <c r="B51" s="108" t="s">
        <v>14</v>
      </c>
      <c r="C51" s="109">
        <f>SUM(C42:C50)</f>
        <v>16491.869999999995</v>
      </c>
      <c r="D51" s="110">
        <f>SUM(D41:D50)</f>
        <v>48773.489999999991</v>
      </c>
      <c r="E51" s="110">
        <f>SUM(E42:E50)</f>
        <v>56584.169999999969</v>
      </c>
      <c r="F51" s="109">
        <f>SUM(F41:F49)</f>
        <v>65700.810000000027</v>
      </c>
      <c r="G51" s="109">
        <f>SUM(G41:G49)</f>
        <v>29350.23000000001</v>
      </c>
      <c r="H51" s="111">
        <f>SUM(H42:H50)</f>
        <v>28975.23000000001</v>
      </c>
      <c r="I51" s="111">
        <f>SUM(I42:I50)</f>
        <v>42600.23000000001</v>
      </c>
      <c r="J51" s="111">
        <f>SUM(J42:J50)</f>
        <v>16225.23000000001</v>
      </c>
      <c r="K51" s="111">
        <f>SUM(K42:K50)</f>
        <v>29850.23000000001</v>
      </c>
      <c r="L51" s="112">
        <f>SUM(L42:L50)</f>
        <v>29475.23000000001</v>
      </c>
      <c r="M51" s="113"/>
    </row>
    <row r="52" spans="1:13" ht="21" customHeight="1" x14ac:dyDescent="0.3">
      <c r="A52" s="212" t="s">
        <v>127</v>
      </c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</row>
    <row r="53" spans="1:13" x14ac:dyDescent="0.3">
      <c r="C53" s="47"/>
      <c r="D53" s="47"/>
      <c r="E53" s="47"/>
      <c r="F53" s="47"/>
      <c r="L53" s="12"/>
    </row>
    <row r="54" spans="1:13" x14ac:dyDescent="0.3">
      <c r="B54" s="12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3" x14ac:dyDescent="0.3">
      <c r="B55" s="12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3" x14ac:dyDescent="0.3">
      <c r="B56" s="12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3" x14ac:dyDescent="0.3">
      <c r="B57" s="12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3" x14ac:dyDescent="0.3">
      <c r="B58" s="1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3" x14ac:dyDescent="0.3">
      <c r="B59" s="1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3" x14ac:dyDescent="0.3">
      <c r="B60" s="1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3" x14ac:dyDescent="0.3">
      <c r="B61" s="12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3" x14ac:dyDescent="0.3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3" x14ac:dyDescent="0.3"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3" x14ac:dyDescent="0.3"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2:12" x14ac:dyDescent="0.3"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12" x14ac:dyDescent="0.3"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 x14ac:dyDescent="0.3"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 x14ac:dyDescent="0.3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 x14ac:dyDescent="0.3"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2" x14ac:dyDescent="0.3">
      <c r="D70" s="27"/>
    </row>
  </sheetData>
  <mergeCells count="13">
    <mergeCell ref="A52:L52"/>
    <mergeCell ref="A1:L2"/>
    <mergeCell ref="B3:B4"/>
    <mergeCell ref="C3:C4"/>
    <mergeCell ref="D3:D4"/>
    <mergeCell ref="E3:E4"/>
    <mergeCell ref="F3:F4"/>
    <mergeCell ref="G3:G4"/>
    <mergeCell ref="L3:L4"/>
    <mergeCell ref="J3:J4"/>
    <mergeCell ref="K3:K4"/>
    <mergeCell ref="I3:I4"/>
    <mergeCell ref="H3:H4"/>
  </mergeCells>
  <pageMargins left="0" right="0" top="0.75" bottom="0.75" header="0.3" footer="0.3"/>
  <pageSetup paperSize="5" scale="25" orientation="landscape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7C40-37DF-4D4F-8195-992A19495717}">
  <sheetPr>
    <pageSetUpPr fitToPage="1"/>
  </sheetPr>
  <dimension ref="A1:L25"/>
  <sheetViews>
    <sheetView zoomScaleNormal="100" workbookViewId="0">
      <selection activeCell="C10" sqref="C10"/>
    </sheetView>
  </sheetViews>
  <sheetFormatPr defaultRowHeight="14.4" x14ac:dyDescent="0.3"/>
  <cols>
    <col min="1" max="1" width="16" customWidth="1"/>
    <col min="2" max="2" width="14.44140625" customWidth="1"/>
    <col min="3" max="3" width="11.6640625" customWidth="1"/>
    <col min="4" max="4" width="12.33203125" customWidth="1"/>
    <col min="5" max="5" width="13.5546875" customWidth="1"/>
    <col min="6" max="7" width="11.6640625" customWidth="1"/>
    <col min="8" max="8" width="11.44140625" customWidth="1"/>
    <col min="9" max="9" width="12.109375" customWidth="1"/>
    <col min="10" max="10" width="12.44140625" customWidth="1"/>
    <col min="11" max="11" width="11.5546875" customWidth="1"/>
    <col min="12" max="12" width="16.109375" customWidth="1"/>
  </cols>
  <sheetData>
    <row r="1" spans="1:12" x14ac:dyDescent="0.3">
      <c r="A1" s="196" t="s">
        <v>69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ht="15" thickBot="1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x14ac:dyDescent="0.3">
      <c r="A3" s="31"/>
      <c r="B3" s="202" t="s">
        <v>1</v>
      </c>
      <c r="C3" s="193">
        <v>2022</v>
      </c>
      <c r="D3" s="193">
        <v>2023</v>
      </c>
      <c r="E3" s="193">
        <v>2024</v>
      </c>
      <c r="F3" s="205">
        <v>2025</v>
      </c>
      <c r="G3" s="193">
        <v>2026</v>
      </c>
      <c r="H3" s="192">
        <v>2027</v>
      </c>
      <c r="I3" s="192">
        <v>2028</v>
      </c>
      <c r="J3" s="192">
        <v>2029</v>
      </c>
      <c r="K3" s="192">
        <v>3030</v>
      </c>
      <c r="L3" s="194">
        <v>3031</v>
      </c>
    </row>
    <row r="4" spans="1:12" x14ac:dyDescent="0.3">
      <c r="A4" s="32"/>
      <c r="B4" s="203"/>
      <c r="C4" s="204"/>
      <c r="D4" s="204"/>
      <c r="E4" s="204"/>
      <c r="F4" s="206"/>
      <c r="G4" s="204"/>
      <c r="H4" s="193"/>
      <c r="I4" s="193"/>
      <c r="J4" s="193"/>
      <c r="K4" s="193"/>
      <c r="L4" s="195"/>
    </row>
    <row r="5" spans="1:12" x14ac:dyDescent="0.3">
      <c r="A5" s="32" t="s">
        <v>16</v>
      </c>
      <c r="B5" s="28" t="s">
        <v>43</v>
      </c>
      <c r="C5" s="56"/>
      <c r="D5" s="56"/>
      <c r="E5" s="64">
        <v>630.79999999999995</v>
      </c>
      <c r="F5" s="164"/>
      <c r="G5" s="59"/>
      <c r="H5" s="59"/>
      <c r="I5" s="59"/>
      <c r="J5" s="59"/>
      <c r="K5" s="59"/>
      <c r="L5" s="62"/>
    </row>
    <row r="6" spans="1:12" x14ac:dyDescent="0.3">
      <c r="A6" s="32"/>
      <c r="B6" s="1"/>
      <c r="C6" s="4"/>
      <c r="D6" s="18"/>
      <c r="E6" s="4"/>
      <c r="F6" s="157"/>
      <c r="G6" s="4"/>
      <c r="H6" s="4"/>
      <c r="I6" s="4"/>
      <c r="J6" s="4"/>
      <c r="K6" s="4"/>
      <c r="L6" s="5"/>
    </row>
    <row r="7" spans="1:12" x14ac:dyDescent="0.3">
      <c r="A7" s="32" t="s">
        <v>42</v>
      </c>
      <c r="B7" s="1"/>
      <c r="C7" s="4">
        <v>6055.16</v>
      </c>
      <c r="D7" s="18">
        <v>9085.75</v>
      </c>
      <c r="E7" s="4"/>
      <c r="F7" s="157"/>
      <c r="G7" s="4"/>
      <c r="H7" s="4"/>
      <c r="I7" s="4"/>
      <c r="J7" s="4"/>
      <c r="K7" s="4"/>
      <c r="L7" s="5"/>
    </row>
    <row r="8" spans="1:12" ht="15" thickBot="1" x14ac:dyDescent="0.35">
      <c r="A8" s="33"/>
      <c r="B8" s="14"/>
      <c r="C8" s="15"/>
      <c r="D8" s="21"/>
      <c r="E8" s="15"/>
      <c r="F8" s="158"/>
      <c r="G8" s="15"/>
      <c r="H8" s="15"/>
      <c r="I8" s="15"/>
      <c r="J8" s="15"/>
      <c r="K8" s="15"/>
      <c r="L8" s="16"/>
    </row>
    <row r="9" spans="1:12" ht="20.399999999999999" x14ac:dyDescent="0.3">
      <c r="A9" s="34"/>
      <c r="B9" s="28" t="s">
        <v>44</v>
      </c>
      <c r="C9" s="2"/>
      <c r="D9" s="17"/>
      <c r="E9" s="2"/>
      <c r="F9" s="159">
        <v>323581.31</v>
      </c>
      <c r="G9" s="2"/>
      <c r="H9" s="51"/>
      <c r="I9" s="51"/>
      <c r="J9" s="51"/>
      <c r="K9" s="51"/>
      <c r="L9" s="3"/>
    </row>
    <row r="10" spans="1:12" ht="20.399999999999999" x14ac:dyDescent="0.3">
      <c r="A10" s="35" t="s">
        <v>17</v>
      </c>
      <c r="B10" s="1" t="s">
        <v>99</v>
      </c>
      <c r="C10" s="4"/>
      <c r="D10" s="18"/>
      <c r="E10" s="4"/>
      <c r="F10" s="157"/>
      <c r="G10" s="4">
        <v>300000</v>
      </c>
      <c r="H10" s="49"/>
      <c r="I10" s="49"/>
      <c r="J10" s="49"/>
      <c r="K10" s="49"/>
      <c r="L10" s="5"/>
    </row>
    <row r="11" spans="1:12" ht="20.399999999999999" x14ac:dyDescent="0.3">
      <c r="A11" s="35"/>
      <c r="B11" s="1" t="s">
        <v>98</v>
      </c>
      <c r="C11" s="4"/>
      <c r="D11" s="18"/>
      <c r="E11" s="4"/>
      <c r="F11" s="157"/>
      <c r="G11" s="4"/>
      <c r="H11" s="49">
        <v>250000</v>
      </c>
      <c r="I11" s="49"/>
      <c r="J11" s="49"/>
      <c r="K11" s="49"/>
      <c r="L11" s="5"/>
    </row>
    <row r="12" spans="1:12" x14ac:dyDescent="0.3">
      <c r="A12" s="35"/>
      <c r="B12" s="1" t="s">
        <v>45</v>
      </c>
      <c r="C12" s="4"/>
      <c r="D12" s="18"/>
      <c r="E12" s="4"/>
      <c r="F12" s="157"/>
      <c r="G12" s="4"/>
      <c r="H12" s="49"/>
      <c r="I12" s="49"/>
      <c r="J12" s="49"/>
      <c r="K12" s="49"/>
      <c r="L12" s="5"/>
    </row>
    <row r="13" spans="1:12" x14ac:dyDescent="0.3">
      <c r="A13" s="38" t="s">
        <v>18</v>
      </c>
      <c r="B13" s="40"/>
      <c r="C13" s="4"/>
      <c r="D13" s="18"/>
      <c r="E13" s="4"/>
      <c r="F13" s="157"/>
      <c r="G13" s="4"/>
      <c r="H13" s="4"/>
      <c r="I13" s="4"/>
      <c r="J13" s="4"/>
      <c r="K13" s="4"/>
      <c r="L13" s="5"/>
    </row>
    <row r="14" spans="1:12" x14ac:dyDescent="0.3">
      <c r="A14" s="38"/>
      <c r="B14" s="40"/>
      <c r="C14" s="4"/>
      <c r="D14" s="18"/>
      <c r="E14" s="4"/>
      <c r="F14" s="157"/>
      <c r="G14" s="4"/>
      <c r="H14" s="49"/>
      <c r="I14" s="49"/>
      <c r="J14" s="49"/>
      <c r="K14" s="49"/>
      <c r="L14" s="5"/>
    </row>
    <row r="15" spans="1:12" ht="15" thickBot="1" x14ac:dyDescent="0.35">
      <c r="A15" s="39"/>
      <c r="B15" s="42" t="s">
        <v>13</v>
      </c>
      <c r="C15" s="29">
        <f>SUM(C5:C14)</f>
        <v>6055.16</v>
      </c>
      <c r="D15" s="29">
        <f>SUM(D5:D14)</f>
        <v>9085.75</v>
      </c>
      <c r="E15" s="29">
        <f>SUM(E5:E14)</f>
        <v>630.79999999999995</v>
      </c>
      <c r="F15" s="160">
        <f>SUM(F5:F14)</f>
        <v>323581.31</v>
      </c>
      <c r="G15" s="29">
        <f>SUM(G5:G14)</f>
        <v>300000</v>
      </c>
      <c r="H15" s="52">
        <f>SUM(H5:H14)</f>
        <v>250000</v>
      </c>
      <c r="I15" s="52">
        <f>SUM(I5:I14)</f>
        <v>0</v>
      </c>
      <c r="J15" s="52">
        <f>SUM(J5:J14)</f>
        <v>0</v>
      </c>
      <c r="K15" s="52">
        <f>SUM(K5:K14)</f>
        <v>0</v>
      </c>
      <c r="L15" s="30">
        <f>SUM(L5:L14)</f>
        <v>0</v>
      </c>
    </row>
    <row r="16" spans="1:12" ht="13.8" customHeight="1" x14ac:dyDescent="0.3">
      <c r="A16" s="37"/>
      <c r="B16" s="6"/>
      <c r="C16" s="7"/>
      <c r="D16" s="19"/>
      <c r="E16" s="167"/>
      <c r="F16" s="161"/>
      <c r="G16" s="7"/>
      <c r="H16" s="53"/>
      <c r="I16" s="53"/>
      <c r="J16" s="53"/>
      <c r="K16" s="53"/>
      <c r="L16" s="8"/>
    </row>
    <row r="17" spans="1:12" x14ac:dyDescent="0.3">
      <c r="A17" s="38" t="s">
        <v>0</v>
      </c>
      <c r="B17" s="6" t="s">
        <v>15</v>
      </c>
      <c r="C17" s="7"/>
      <c r="D17" s="19"/>
      <c r="E17" s="167"/>
      <c r="F17" s="161"/>
      <c r="G17" s="7"/>
      <c r="H17" s="53"/>
      <c r="I17" s="53"/>
      <c r="J17" s="53"/>
      <c r="K17" s="53"/>
      <c r="L17" s="9"/>
    </row>
    <row r="18" spans="1:12" x14ac:dyDescent="0.3">
      <c r="A18" s="38" t="s">
        <v>19</v>
      </c>
      <c r="B18" s="13" t="s">
        <v>23</v>
      </c>
      <c r="C18" s="4">
        <v>13333.89</v>
      </c>
      <c r="D18" s="18">
        <f>+C24</f>
        <v>17967</v>
      </c>
      <c r="E18" s="4">
        <f t="shared" ref="E18:L18" si="0">+D24</f>
        <v>19357.8</v>
      </c>
      <c r="F18" s="157">
        <v>32428.12</v>
      </c>
      <c r="G18" s="4">
        <f t="shared" si="0"/>
        <v>42928.119999999995</v>
      </c>
      <c r="H18" s="49">
        <f t="shared" si="0"/>
        <v>53428.119999999995</v>
      </c>
      <c r="I18" s="49">
        <f t="shared" si="0"/>
        <v>63928.119999999995</v>
      </c>
      <c r="J18" s="49">
        <f t="shared" si="0"/>
        <v>74428.12</v>
      </c>
      <c r="K18" s="49">
        <f t="shared" si="0"/>
        <v>84928.12</v>
      </c>
      <c r="L18" s="5">
        <f t="shared" si="0"/>
        <v>95428.12</v>
      </c>
    </row>
    <row r="19" spans="1:12" x14ac:dyDescent="0.3">
      <c r="A19" s="38"/>
      <c r="B19" s="13" t="s">
        <v>20</v>
      </c>
      <c r="C19" s="4">
        <v>10688.27</v>
      </c>
      <c r="D19" s="18">
        <v>10476.549999999999</v>
      </c>
      <c r="E19" s="4">
        <v>10500</v>
      </c>
      <c r="F19" s="157">
        <v>10500</v>
      </c>
      <c r="G19" s="4">
        <v>10500</v>
      </c>
      <c r="H19" s="49">
        <v>10500</v>
      </c>
      <c r="I19" s="49">
        <v>10500</v>
      </c>
      <c r="J19" s="49">
        <v>10500</v>
      </c>
      <c r="K19" s="49">
        <v>10500</v>
      </c>
      <c r="L19" s="5">
        <v>10500</v>
      </c>
    </row>
    <row r="20" spans="1:12" x14ac:dyDescent="0.3">
      <c r="A20" s="38"/>
      <c r="B20" s="13" t="s">
        <v>21</v>
      </c>
      <c r="C20" s="4"/>
      <c r="D20" s="18"/>
      <c r="E20" s="4"/>
      <c r="F20" s="157">
        <v>323581.31</v>
      </c>
      <c r="G20" s="4">
        <v>300000</v>
      </c>
      <c r="H20" s="49">
        <v>250000</v>
      </c>
      <c r="I20" s="49"/>
      <c r="J20" s="49"/>
      <c r="K20" s="49"/>
      <c r="L20" s="5"/>
    </row>
    <row r="21" spans="1:12" x14ac:dyDescent="0.3">
      <c r="A21" s="38"/>
      <c r="B21" s="13" t="s">
        <v>25</v>
      </c>
      <c r="C21" s="10"/>
      <c r="D21" s="20"/>
      <c r="E21" s="10"/>
      <c r="F21" s="162"/>
      <c r="G21" s="10"/>
      <c r="H21" s="54"/>
      <c r="I21" s="54"/>
      <c r="J21" s="54"/>
      <c r="K21" s="54"/>
      <c r="L21" s="11"/>
    </row>
    <row r="22" spans="1:12" x14ac:dyDescent="0.3">
      <c r="A22" s="38"/>
      <c r="B22" s="13" t="s">
        <v>22</v>
      </c>
      <c r="C22" s="10">
        <f>-C15</f>
        <v>-6055.16</v>
      </c>
      <c r="D22" s="20">
        <f t="shared" ref="D22:L22" si="1">-D15</f>
        <v>-9085.75</v>
      </c>
      <c r="E22" s="10">
        <f t="shared" si="1"/>
        <v>-630.79999999999995</v>
      </c>
      <c r="F22" s="162">
        <f t="shared" si="1"/>
        <v>-323581.31</v>
      </c>
      <c r="G22" s="10">
        <f t="shared" si="1"/>
        <v>-300000</v>
      </c>
      <c r="H22" s="54">
        <f t="shared" si="1"/>
        <v>-250000</v>
      </c>
      <c r="I22" s="54">
        <f t="shared" si="1"/>
        <v>0</v>
      </c>
      <c r="J22" s="54">
        <f t="shared" si="1"/>
        <v>0</v>
      </c>
      <c r="K22" s="54">
        <f t="shared" si="1"/>
        <v>0</v>
      </c>
      <c r="L22" s="11">
        <f t="shared" si="1"/>
        <v>0</v>
      </c>
    </row>
    <row r="23" spans="1:12" x14ac:dyDescent="0.3">
      <c r="A23" s="38"/>
      <c r="B23" s="13"/>
      <c r="C23" s="10"/>
      <c r="D23" s="20"/>
      <c r="E23" s="10"/>
      <c r="F23" s="162"/>
      <c r="G23" s="10"/>
      <c r="H23" s="54"/>
      <c r="I23" s="54"/>
      <c r="J23" s="54"/>
      <c r="K23" s="54"/>
      <c r="L23" s="11"/>
    </row>
    <row r="24" spans="1:12" ht="15" thickBot="1" x14ac:dyDescent="0.35">
      <c r="A24" s="39"/>
      <c r="B24" s="43" t="s">
        <v>14</v>
      </c>
      <c r="C24" s="44">
        <f>SUM(C18:C23)</f>
        <v>17967</v>
      </c>
      <c r="D24" s="45">
        <f>SUM(D18:D23)</f>
        <v>19357.8</v>
      </c>
      <c r="E24" s="45">
        <f>SUM(E18:E23)</f>
        <v>29227</v>
      </c>
      <c r="F24" s="163">
        <f>SUM(F17:F22)</f>
        <v>42928.119999999995</v>
      </c>
      <c r="G24" s="44">
        <f>SUM(G17:G22)</f>
        <v>53428.119999999995</v>
      </c>
      <c r="H24" s="55">
        <f>SUM(H18:H23)</f>
        <v>63928.119999999995</v>
      </c>
      <c r="I24" s="55">
        <f>SUM(I18:I23)</f>
        <v>74428.12</v>
      </c>
      <c r="J24" s="55">
        <f>SUM(J18:J23)</f>
        <v>84928.12</v>
      </c>
      <c r="K24" s="55">
        <f>SUM(K18:K23)</f>
        <v>95428.12</v>
      </c>
      <c r="L24" s="46">
        <f>SUM(L18:L23)</f>
        <v>105928.12</v>
      </c>
    </row>
    <row r="25" spans="1:12" x14ac:dyDescent="0.3">
      <c r="A25" s="211" t="s">
        <v>127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</sheetData>
  <mergeCells count="13">
    <mergeCell ref="A25:L25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5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B510-92C2-49EB-970A-F0935E0DAD55}">
  <sheetPr>
    <pageSetUpPr fitToPage="1"/>
  </sheetPr>
  <dimension ref="A1:Q48"/>
  <sheetViews>
    <sheetView topLeftCell="A4" zoomScaleNormal="100" workbookViewId="0">
      <selection activeCell="D34" sqref="D34"/>
    </sheetView>
  </sheetViews>
  <sheetFormatPr defaultRowHeight="14.4" x14ac:dyDescent="0.3"/>
  <cols>
    <col min="1" max="1" width="10.33203125" customWidth="1"/>
    <col min="2" max="2" width="18" customWidth="1"/>
    <col min="3" max="3" width="11" customWidth="1"/>
    <col min="4" max="4" width="13.21875" customWidth="1"/>
    <col min="5" max="6" width="12.88671875" customWidth="1"/>
    <col min="7" max="7" width="11.77734375" customWidth="1"/>
    <col min="8" max="8" width="14" customWidth="1"/>
    <col min="9" max="9" width="13.88671875" customWidth="1"/>
    <col min="10" max="10" width="11.88671875" customWidth="1"/>
    <col min="11" max="11" width="13.5546875" customWidth="1"/>
    <col min="12" max="12" width="15.109375" customWidth="1"/>
    <col min="13" max="13" width="46.6640625" customWidth="1"/>
    <col min="14" max="14" width="12.6640625" customWidth="1"/>
    <col min="15" max="15" width="12.109375" customWidth="1"/>
    <col min="16" max="16" width="12" customWidth="1"/>
    <col min="17" max="17" width="13.21875" customWidth="1"/>
  </cols>
  <sheetData>
    <row r="1" spans="1:12" x14ac:dyDescent="0.3">
      <c r="A1" s="196" t="s">
        <v>46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ht="15" thickBot="1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x14ac:dyDescent="0.3">
      <c r="A3" s="31"/>
      <c r="B3" s="208" t="s">
        <v>1</v>
      </c>
      <c r="C3" s="209">
        <v>2022</v>
      </c>
      <c r="D3" s="209">
        <v>2023</v>
      </c>
      <c r="E3" s="209">
        <v>2024</v>
      </c>
      <c r="F3" s="210">
        <v>2025</v>
      </c>
      <c r="G3" s="209">
        <v>2026</v>
      </c>
      <c r="H3" s="192">
        <v>2027</v>
      </c>
      <c r="I3" s="192">
        <v>2028</v>
      </c>
      <c r="J3" s="192">
        <v>2029</v>
      </c>
      <c r="K3" s="192">
        <v>3030</v>
      </c>
      <c r="L3" s="207">
        <v>3031</v>
      </c>
    </row>
    <row r="4" spans="1:12" x14ac:dyDescent="0.3">
      <c r="A4" s="32"/>
      <c r="B4" s="203"/>
      <c r="C4" s="204"/>
      <c r="D4" s="204"/>
      <c r="E4" s="204"/>
      <c r="F4" s="206"/>
      <c r="G4" s="204"/>
      <c r="H4" s="193"/>
      <c r="I4" s="193"/>
      <c r="J4" s="193"/>
      <c r="K4" s="193"/>
      <c r="L4" s="195"/>
    </row>
    <row r="5" spans="1:12" x14ac:dyDescent="0.3">
      <c r="A5" s="32" t="s">
        <v>16</v>
      </c>
      <c r="B5" s="28" t="s">
        <v>47</v>
      </c>
      <c r="C5" s="58"/>
      <c r="D5" s="58"/>
      <c r="E5" s="174">
        <v>22.72</v>
      </c>
      <c r="F5" s="175">
        <v>22.72</v>
      </c>
      <c r="G5" s="174">
        <v>22.72</v>
      </c>
      <c r="H5" s="174">
        <v>22.72</v>
      </c>
      <c r="I5" s="174">
        <v>22.72</v>
      </c>
      <c r="J5" s="174">
        <v>22.72</v>
      </c>
      <c r="K5" s="174">
        <v>22.72</v>
      </c>
      <c r="L5" s="176">
        <v>22.72</v>
      </c>
    </row>
    <row r="6" spans="1:12" x14ac:dyDescent="0.3">
      <c r="A6" s="32"/>
      <c r="B6" s="1" t="s">
        <v>48</v>
      </c>
      <c r="C6" s="58">
        <v>8576.4599999999991</v>
      </c>
      <c r="D6" s="58">
        <v>11843.75</v>
      </c>
      <c r="E6" s="58">
        <v>12000</v>
      </c>
      <c r="F6" s="177">
        <v>12000</v>
      </c>
      <c r="G6" s="58">
        <v>12000</v>
      </c>
      <c r="H6" s="58">
        <v>12000</v>
      </c>
      <c r="I6" s="58">
        <v>12000</v>
      </c>
      <c r="J6" s="58">
        <v>12000</v>
      </c>
      <c r="K6" s="58">
        <v>12000</v>
      </c>
      <c r="L6" s="178">
        <v>12000</v>
      </c>
    </row>
    <row r="7" spans="1:12" x14ac:dyDescent="0.3">
      <c r="A7" s="32"/>
      <c r="B7" s="1" t="s">
        <v>49</v>
      </c>
      <c r="C7" s="58">
        <v>0</v>
      </c>
      <c r="D7" s="58">
        <v>0</v>
      </c>
      <c r="E7" s="58">
        <v>320</v>
      </c>
      <c r="F7" s="177"/>
      <c r="G7" s="58"/>
      <c r="H7" s="58"/>
      <c r="I7" s="58"/>
      <c r="J7" s="58"/>
      <c r="K7" s="58"/>
      <c r="L7" s="178"/>
    </row>
    <row r="8" spans="1:12" x14ac:dyDescent="0.3">
      <c r="A8" s="32"/>
      <c r="B8" s="1" t="s">
        <v>50</v>
      </c>
      <c r="C8" s="58">
        <v>0</v>
      </c>
      <c r="D8" s="58"/>
      <c r="E8" s="58">
        <v>500</v>
      </c>
      <c r="F8" s="177"/>
      <c r="G8" s="58"/>
      <c r="H8" s="58"/>
      <c r="I8" s="58"/>
      <c r="J8" s="58"/>
      <c r="K8" s="58"/>
      <c r="L8" s="178"/>
    </row>
    <row r="9" spans="1:12" x14ac:dyDescent="0.3">
      <c r="A9" s="32"/>
      <c r="B9" s="1" t="s">
        <v>82</v>
      </c>
      <c r="C9" s="58"/>
      <c r="D9" s="58"/>
      <c r="E9" s="58"/>
      <c r="F9" s="177">
        <v>3000</v>
      </c>
      <c r="G9" s="58">
        <v>3000</v>
      </c>
      <c r="H9" s="58">
        <v>3000</v>
      </c>
      <c r="I9" s="58">
        <v>3000</v>
      </c>
      <c r="J9" s="58">
        <v>3000</v>
      </c>
      <c r="K9" s="58">
        <v>3000</v>
      </c>
      <c r="L9" s="178">
        <v>3000</v>
      </c>
    </row>
    <row r="10" spans="1:12" x14ac:dyDescent="0.3">
      <c r="A10" s="32"/>
      <c r="B10" s="1" t="s">
        <v>32</v>
      </c>
      <c r="C10" s="58"/>
      <c r="D10" s="58"/>
      <c r="E10" s="58"/>
      <c r="F10" s="177"/>
      <c r="G10" s="58"/>
      <c r="H10" s="58"/>
      <c r="I10" s="58"/>
      <c r="J10" s="58"/>
      <c r="K10" s="58"/>
      <c r="L10" s="178"/>
    </row>
    <row r="11" spans="1:12" x14ac:dyDescent="0.3">
      <c r="A11" s="32"/>
      <c r="B11" s="1" t="s">
        <v>130</v>
      </c>
      <c r="C11" s="58"/>
      <c r="D11" s="58"/>
      <c r="E11" s="58">
        <v>10000</v>
      </c>
      <c r="F11" s="177">
        <v>10000</v>
      </c>
      <c r="G11" s="58">
        <v>10000</v>
      </c>
      <c r="H11" s="58">
        <v>10000</v>
      </c>
      <c r="I11" s="58">
        <v>10000</v>
      </c>
      <c r="J11" s="58">
        <v>10000</v>
      </c>
      <c r="K11" s="58">
        <v>10000</v>
      </c>
      <c r="L11" s="178">
        <v>10000</v>
      </c>
    </row>
    <row r="12" spans="1:12" x14ac:dyDescent="0.3">
      <c r="A12" s="32"/>
      <c r="B12" s="1" t="s">
        <v>66</v>
      </c>
      <c r="C12" s="58"/>
      <c r="D12" s="58"/>
      <c r="E12" s="58"/>
      <c r="F12" s="177"/>
      <c r="G12" s="58"/>
      <c r="H12" s="58"/>
      <c r="I12" s="58"/>
      <c r="J12" s="58"/>
      <c r="K12" s="58"/>
      <c r="L12" s="178"/>
    </row>
    <row r="13" spans="1:12" x14ac:dyDescent="0.3">
      <c r="A13" s="32"/>
      <c r="B13" s="1" t="s">
        <v>30</v>
      </c>
      <c r="C13" s="58"/>
      <c r="D13" s="58"/>
      <c r="E13" s="58">
        <v>10000</v>
      </c>
      <c r="F13" s="177">
        <v>13000</v>
      </c>
      <c r="G13" s="58">
        <v>13000</v>
      </c>
      <c r="H13" s="58">
        <v>13000</v>
      </c>
      <c r="I13" s="58">
        <v>13000</v>
      </c>
      <c r="J13" s="58">
        <v>13000</v>
      </c>
      <c r="K13" s="58">
        <v>13000</v>
      </c>
      <c r="L13" s="178">
        <v>13000</v>
      </c>
    </row>
    <row r="14" spans="1:12" x14ac:dyDescent="0.3">
      <c r="A14" s="32"/>
      <c r="B14" s="1" t="s">
        <v>114</v>
      </c>
      <c r="C14" s="58"/>
      <c r="D14" s="58"/>
      <c r="E14" s="58">
        <v>15000</v>
      </c>
      <c r="F14" s="177">
        <v>9000</v>
      </c>
      <c r="G14" s="58">
        <v>9000</v>
      </c>
      <c r="H14" s="58">
        <v>9000</v>
      </c>
      <c r="I14" s="58">
        <v>9000</v>
      </c>
      <c r="J14" s="58">
        <v>9000</v>
      </c>
      <c r="K14" s="58">
        <v>9000</v>
      </c>
      <c r="L14" s="178">
        <v>9000</v>
      </c>
    </row>
    <row r="15" spans="1:12" x14ac:dyDescent="0.3">
      <c r="A15" s="32"/>
      <c r="B15" s="1" t="s">
        <v>51</v>
      </c>
      <c r="C15" s="58"/>
      <c r="D15" s="58"/>
      <c r="E15" s="58">
        <v>6500</v>
      </c>
      <c r="F15" s="177"/>
      <c r="G15" s="58"/>
      <c r="H15" s="58"/>
      <c r="I15" s="58"/>
      <c r="J15" s="58"/>
      <c r="K15" s="58"/>
      <c r="L15" s="178"/>
    </row>
    <row r="16" spans="1:12" x14ac:dyDescent="0.3">
      <c r="A16" s="32"/>
      <c r="B16" s="1" t="s">
        <v>10</v>
      </c>
      <c r="C16" s="58"/>
      <c r="D16" s="58"/>
      <c r="E16" s="58">
        <v>5250</v>
      </c>
      <c r="F16" s="177">
        <v>5750</v>
      </c>
      <c r="G16" s="58">
        <v>5750</v>
      </c>
      <c r="H16" s="58">
        <v>5750</v>
      </c>
      <c r="I16" s="58">
        <v>5750</v>
      </c>
      <c r="J16" s="58">
        <v>5750</v>
      </c>
      <c r="K16" s="58">
        <v>5750</v>
      </c>
      <c r="L16" s="178">
        <v>5750</v>
      </c>
    </row>
    <row r="17" spans="1:17" x14ac:dyDescent="0.3">
      <c r="A17" s="32"/>
      <c r="B17" s="1" t="s">
        <v>9</v>
      </c>
      <c r="C17" s="58"/>
      <c r="D17" s="58"/>
      <c r="E17" s="58">
        <v>8200</v>
      </c>
      <c r="F17" s="177">
        <v>8200</v>
      </c>
      <c r="G17" s="58">
        <v>8200</v>
      </c>
      <c r="H17" s="58">
        <v>8200</v>
      </c>
      <c r="I17" s="58">
        <v>8200</v>
      </c>
      <c r="J17" s="58">
        <v>8200</v>
      </c>
      <c r="K17" s="58">
        <v>8200</v>
      </c>
      <c r="L17" s="178">
        <v>8200</v>
      </c>
    </row>
    <row r="18" spans="1:17" ht="15" thickBot="1" x14ac:dyDescent="0.35">
      <c r="A18" s="33"/>
      <c r="B18" s="14" t="s">
        <v>52</v>
      </c>
      <c r="C18" s="15">
        <v>157456.28</v>
      </c>
      <c r="D18" s="15">
        <v>221111.26</v>
      </c>
      <c r="E18" s="15"/>
      <c r="F18" s="158"/>
      <c r="G18" s="15"/>
      <c r="H18" s="15"/>
      <c r="I18" s="15"/>
      <c r="J18" s="15"/>
      <c r="K18" s="15"/>
      <c r="L18" s="16"/>
    </row>
    <row r="19" spans="1:17" x14ac:dyDescent="0.3">
      <c r="A19" s="35"/>
      <c r="B19" s="41" t="s">
        <v>71</v>
      </c>
      <c r="C19" s="2"/>
      <c r="D19" s="2"/>
      <c r="E19" s="2">
        <v>47254.1</v>
      </c>
      <c r="F19" s="159"/>
      <c r="G19" s="2"/>
      <c r="H19" s="2"/>
      <c r="I19" s="2"/>
      <c r="J19" s="2"/>
      <c r="K19" s="2">
        <v>60000</v>
      </c>
      <c r="L19" s="3"/>
      <c r="M19" s="25"/>
      <c r="N19" s="25"/>
      <c r="O19" s="25"/>
      <c r="P19" s="25"/>
      <c r="Q19" s="25"/>
    </row>
    <row r="20" spans="1:17" x14ac:dyDescent="0.3">
      <c r="A20" s="35" t="s">
        <v>17</v>
      </c>
      <c r="B20" s="40" t="s">
        <v>72</v>
      </c>
      <c r="C20" s="4"/>
      <c r="D20" s="4"/>
      <c r="E20" s="4"/>
      <c r="F20" s="157">
        <v>40000</v>
      </c>
      <c r="G20" s="4"/>
      <c r="H20" s="4"/>
      <c r="I20" s="4">
        <v>40000</v>
      </c>
      <c r="J20" s="4"/>
      <c r="K20" s="4"/>
      <c r="L20" s="5"/>
    </row>
    <row r="21" spans="1:17" x14ac:dyDescent="0.3">
      <c r="A21" s="35"/>
      <c r="B21" s="40" t="s">
        <v>73</v>
      </c>
      <c r="C21" s="4"/>
      <c r="D21" s="4"/>
      <c r="E21" s="4"/>
      <c r="F21" s="157">
        <v>57000</v>
      </c>
      <c r="G21" s="4"/>
      <c r="H21" s="4"/>
      <c r="I21" s="4"/>
      <c r="J21" s="4"/>
      <c r="K21" s="4"/>
      <c r="L21" s="5">
        <v>60000</v>
      </c>
    </row>
    <row r="22" spans="1:17" x14ac:dyDescent="0.3">
      <c r="A22" s="35"/>
      <c r="B22" s="40" t="s">
        <v>74</v>
      </c>
      <c r="C22" s="4"/>
      <c r="D22" s="4"/>
      <c r="E22" s="4"/>
      <c r="F22" s="157">
        <v>41000</v>
      </c>
      <c r="G22" s="4"/>
      <c r="H22" s="4"/>
      <c r="I22" s="4"/>
      <c r="J22" s="4"/>
      <c r="K22" s="4"/>
      <c r="L22" s="5"/>
    </row>
    <row r="23" spans="1:17" x14ac:dyDescent="0.3">
      <c r="A23" s="35"/>
      <c r="B23" s="40" t="s">
        <v>88</v>
      </c>
      <c r="C23" s="4"/>
      <c r="D23" s="4"/>
      <c r="E23" s="4"/>
      <c r="F23" s="157">
        <v>12000</v>
      </c>
      <c r="G23" s="4"/>
      <c r="H23" s="4"/>
      <c r="I23" s="4"/>
      <c r="J23" s="4"/>
      <c r="K23" s="4"/>
      <c r="L23" s="5"/>
    </row>
    <row r="24" spans="1:17" x14ac:dyDescent="0.3">
      <c r="A24" s="35"/>
      <c r="B24" s="40" t="s">
        <v>89</v>
      </c>
      <c r="C24" s="4"/>
      <c r="D24" s="4"/>
      <c r="E24" s="4"/>
      <c r="F24" s="157"/>
      <c r="G24" s="4">
        <v>47000</v>
      </c>
      <c r="H24" s="4"/>
      <c r="I24" s="4"/>
      <c r="J24" s="4"/>
      <c r="K24" s="4"/>
      <c r="L24" s="5"/>
    </row>
    <row r="25" spans="1:17" x14ac:dyDescent="0.3">
      <c r="A25" s="35"/>
      <c r="B25" s="40" t="s">
        <v>90</v>
      </c>
      <c r="C25" s="4"/>
      <c r="D25" s="4"/>
      <c r="E25" s="4"/>
      <c r="F25" s="157"/>
      <c r="G25" s="4"/>
      <c r="H25" s="4">
        <v>100000</v>
      </c>
      <c r="I25" s="4"/>
      <c r="J25" s="4"/>
      <c r="K25" s="4"/>
      <c r="L25" s="5"/>
    </row>
    <row r="26" spans="1:17" x14ac:dyDescent="0.3">
      <c r="A26" s="35"/>
      <c r="B26" s="40" t="s">
        <v>91</v>
      </c>
      <c r="C26" s="4"/>
      <c r="D26" s="4"/>
      <c r="E26" s="4"/>
      <c r="F26" s="157"/>
      <c r="G26" s="4">
        <v>92000</v>
      </c>
      <c r="H26" s="4"/>
      <c r="I26" s="4"/>
      <c r="J26" s="4"/>
      <c r="K26" s="4"/>
      <c r="L26" s="5"/>
    </row>
    <row r="27" spans="1:17" x14ac:dyDescent="0.3">
      <c r="A27" s="35"/>
      <c r="B27" s="40" t="s">
        <v>75</v>
      </c>
      <c r="C27" s="4"/>
      <c r="D27" s="4"/>
      <c r="E27" s="4"/>
      <c r="F27" s="157"/>
      <c r="G27" s="4"/>
      <c r="H27" s="4"/>
      <c r="I27" s="4">
        <v>147000</v>
      </c>
      <c r="J27" s="4"/>
      <c r="K27" s="4"/>
      <c r="L27" s="5"/>
    </row>
    <row r="28" spans="1:17" x14ac:dyDescent="0.3">
      <c r="A28" s="35"/>
      <c r="B28" s="40" t="s">
        <v>102</v>
      </c>
      <c r="C28" s="4"/>
      <c r="D28" s="4"/>
      <c r="E28" s="4"/>
      <c r="F28" s="157"/>
      <c r="G28" s="4"/>
      <c r="H28" s="4"/>
      <c r="I28" s="4"/>
      <c r="J28" s="4"/>
      <c r="K28" s="4"/>
      <c r="L28" s="5"/>
      <c r="M28" t="s">
        <v>125</v>
      </c>
    </row>
    <row r="29" spans="1:17" x14ac:dyDescent="0.3">
      <c r="A29" s="35"/>
      <c r="B29" s="40" t="s">
        <v>76</v>
      </c>
      <c r="C29" s="4"/>
      <c r="D29" s="4"/>
      <c r="E29" s="4"/>
      <c r="F29" s="157"/>
      <c r="G29" s="4"/>
      <c r="H29" s="4"/>
      <c r="I29" s="4"/>
      <c r="J29" s="4"/>
      <c r="K29" s="4"/>
      <c r="L29" s="5"/>
      <c r="M29" t="s">
        <v>124</v>
      </c>
    </row>
    <row r="30" spans="1:17" x14ac:dyDescent="0.3">
      <c r="A30" s="35"/>
      <c r="B30" s="40" t="s">
        <v>77</v>
      </c>
      <c r="C30" s="4"/>
      <c r="D30" s="4"/>
      <c r="E30" s="4"/>
      <c r="F30" s="157"/>
      <c r="G30" s="4"/>
      <c r="H30" s="4"/>
      <c r="I30" s="4">
        <v>30000</v>
      </c>
      <c r="J30" s="4"/>
      <c r="K30" s="4"/>
      <c r="L30" s="5"/>
    </row>
    <row r="31" spans="1:17" x14ac:dyDescent="0.3">
      <c r="A31" s="35"/>
      <c r="B31" s="40" t="s">
        <v>104</v>
      </c>
      <c r="C31" s="4"/>
      <c r="D31" s="4"/>
      <c r="E31" s="4"/>
      <c r="F31" s="157"/>
      <c r="G31" s="4"/>
      <c r="H31" s="4"/>
      <c r="I31" s="4"/>
      <c r="J31" s="4">
        <v>9000</v>
      </c>
      <c r="K31" s="4"/>
      <c r="L31" s="5"/>
    </row>
    <row r="32" spans="1:17" x14ac:dyDescent="0.3">
      <c r="A32" s="35"/>
      <c r="B32" s="40" t="s">
        <v>105</v>
      </c>
      <c r="C32" s="4"/>
      <c r="D32" s="4"/>
      <c r="E32" s="4"/>
      <c r="F32" s="157"/>
      <c r="G32" s="4"/>
      <c r="H32" s="4"/>
      <c r="I32" s="4"/>
      <c r="J32" s="4">
        <v>40000</v>
      </c>
      <c r="K32" s="4"/>
      <c r="L32" s="5"/>
    </row>
    <row r="33" spans="1:17" x14ac:dyDescent="0.3">
      <c r="A33" s="35"/>
      <c r="B33" s="40" t="s">
        <v>107</v>
      </c>
      <c r="C33" s="4"/>
      <c r="D33" s="4"/>
      <c r="E33" s="4"/>
      <c r="F33" s="157"/>
      <c r="G33" s="4"/>
      <c r="H33" s="4"/>
      <c r="I33" s="4"/>
      <c r="J33" s="4">
        <v>8000</v>
      </c>
      <c r="K33" s="4"/>
      <c r="L33" s="5"/>
    </row>
    <row r="34" spans="1:17" x14ac:dyDescent="0.3">
      <c r="A34" s="35"/>
      <c r="B34" s="40" t="s">
        <v>108</v>
      </c>
      <c r="C34" s="4"/>
      <c r="D34" s="4"/>
      <c r="E34" s="4"/>
      <c r="F34" s="157"/>
      <c r="G34" s="4"/>
      <c r="H34" s="4"/>
      <c r="I34" s="4"/>
      <c r="J34" s="4">
        <v>12000</v>
      </c>
      <c r="K34" s="4"/>
      <c r="L34" s="5"/>
    </row>
    <row r="35" spans="1:17" x14ac:dyDescent="0.3">
      <c r="A35" s="35"/>
      <c r="B35" s="40" t="s">
        <v>109</v>
      </c>
      <c r="C35" s="4"/>
      <c r="D35" s="4"/>
      <c r="E35" s="4"/>
      <c r="F35" s="157"/>
      <c r="G35" s="4"/>
      <c r="H35" s="4"/>
      <c r="I35" s="4"/>
      <c r="J35" s="4">
        <v>12000</v>
      </c>
      <c r="K35" s="4"/>
      <c r="L35" s="5"/>
    </row>
    <row r="36" spans="1:17" ht="15" thickBot="1" x14ac:dyDescent="0.35">
      <c r="A36" s="35"/>
      <c r="B36" s="40" t="s">
        <v>106</v>
      </c>
      <c r="C36" s="4"/>
      <c r="D36" s="4"/>
      <c r="E36" s="4"/>
      <c r="F36" s="157"/>
      <c r="G36" s="4"/>
      <c r="H36" s="4"/>
      <c r="I36" s="4"/>
      <c r="J36" s="4">
        <v>7000</v>
      </c>
      <c r="K36" s="4"/>
      <c r="L36" s="5"/>
    </row>
    <row r="37" spans="1:17" x14ac:dyDescent="0.3">
      <c r="A37" s="129" t="s">
        <v>18</v>
      </c>
      <c r="B37" s="132"/>
      <c r="C37" s="117"/>
      <c r="D37" s="117"/>
      <c r="E37" s="117"/>
      <c r="F37" s="165"/>
      <c r="G37" s="117"/>
      <c r="H37" s="117"/>
      <c r="I37" s="117"/>
      <c r="J37" s="117"/>
      <c r="K37" s="117"/>
      <c r="L37" s="118"/>
    </row>
    <row r="38" spans="1:17" ht="15" thickBot="1" x14ac:dyDescent="0.35">
      <c r="A38" s="131"/>
      <c r="B38" s="133" t="s">
        <v>13</v>
      </c>
      <c r="C38" s="45">
        <f>SUM(C5:C37)</f>
        <v>166032.74</v>
      </c>
      <c r="D38" s="45">
        <f>SUM(D5:D37)</f>
        <v>232955.01</v>
      </c>
      <c r="E38" s="45">
        <f>SUM(E5:E37)</f>
        <v>115046.82</v>
      </c>
      <c r="F38" s="163">
        <f>SUM(F5:F37)</f>
        <v>210972.72</v>
      </c>
      <c r="G38" s="45">
        <f>SUM(G5:G37)</f>
        <v>199972.72</v>
      </c>
      <c r="H38" s="127">
        <f>SUM(H5:H37)</f>
        <v>160972.72</v>
      </c>
      <c r="I38" s="127">
        <f>SUM(I5:I37)</f>
        <v>277972.71999999997</v>
      </c>
      <c r="J38" s="127">
        <f>SUM(J5:J37)</f>
        <v>148972.72</v>
      </c>
      <c r="K38" s="127">
        <f>SUM(K5:K37)</f>
        <v>120972.72</v>
      </c>
      <c r="L38" s="128">
        <f>SUM(L5:L37)</f>
        <v>120972.72</v>
      </c>
    </row>
    <row r="39" spans="1:17" x14ac:dyDescent="0.3">
      <c r="A39" s="38" t="s">
        <v>0</v>
      </c>
      <c r="B39" s="6"/>
      <c r="C39" s="7"/>
      <c r="D39" s="167"/>
      <c r="E39" s="167"/>
      <c r="F39" s="161"/>
      <c r="G39" s="7"/>
      <c r="H39" s="53"/>
      <c r="I39" s="53"/>
      <c r="J39" s="53"/>
      <c r="K39" s="53"/>
      <c r="L39" s="9"/>
    </row>
    <row r="40" spans="1:17" x14ac:dyDescent="0.3">
      <c r="A40" s="38" t="s">
        <v>19</v>
      </c>
      <c r="B40" s="6" t="s">
        <v>15</v>
      </c>
      <c r="C40" s="7"/>
      <c r="D40" s="167"/>
      <c r="E40" s="167"/>
      <c r="F40" s="161"/>
      <c r="G40" s="7"/>
      <c r="H40" s="53"/>
      <c r="I40" s="53"/>
      <c r="J40" s="53"/>
      <c r="K40" s="53"/>
      <c r="L40" s="9"/>
    </row>
    <row r="41" spans="1:17" x14ac:dyDescent="0.3">
      <c r="A41" s="38"/>
      <c r="B41" s="13" t="s">
        <v>23</v>
      </c>
      <c r="C41" s="4">
        <v>298085.92</v>
      </c>
      <c r="D41" s="4">
        <f>+C47</f>
        <v>272008.12</v>
      </c>
      <c r="E41" s="4">
        <f t="shared" ref="E41:L41" si="0">+D47</f>
        <v>189506.89</v>
      </c>
      <c r="F41" s="157">
        <v>301909.65999999997</v>
      </c>
      <c r="G41" s="4">
        <f t="shared" si="0"/>
        <v>240936.93999999997</v>
      </c>
      <c r="H41" s="49">
        <f t="shared" si="0"/>
        <v>190964.21999999994</v>
      </c>
      <c r="I41" s="49">
        <f t="shared" si="0"/>
        <v>179991.49999999997</v>
      </c>
      <c r="J41" s="49">
        <f t="shared" si="0"/>
        <v>52018.780000000028</v>
      </c>
      <c r="K41" s="49">
        <f t="shared" si="0"/>
        <v>53046.060000000027</v>
      </c>
      <c r="L41" s="5">
        <f t="shared" si="0"/>
        <v>82073.340000000026</v>
      </c>
      <c r="M41" s="25"/>
      <c r="N41" s="25"/>
      <c r="O41" s="25"/>
      <c r="P41" s="25"/>
      <c r="Q41" s="25"/>
    </row>
    <row r="42" spans="1:17" x14ac:dyDescent="0.3">
      <c r="A42" s="38"/>
      <c r="B42" s="13" t="s">
        <v>20</v>
      </c>
      <c r="C42" s="4">
        <v>139954.94</v>
      </c>
      <c r="D42" s="4">
        <v>150453.78</v>
      </c>
      <c r="E42" s="4">
        <v>150454</v>
      </c>
      <c r="F42" s="157">
        <v>150000</v>
      </c>
      <c r="G42" s="4">
        <v>150000</v>
      </c>
      <c r="H42" s="49">
        <v>150000</v>
      </c>
      <c r="I42" s="49">
        <v>150000</v>
      </c>
      <c r="J42" s="49">
        <v>150000</v>
      </c>
      <c r="K42" s="49">
        <v>150000</v>
      </c>
      <c r="L42" s="5">
        <v>150000</v>
      </c>
      <c r="M42" s="25"/>
      <c r="N42" s="25"/>
      <c r="O42" s="25"/>
      <c r="P42" s="25"/>
      <c r="Q42" s="25"/>
    </row>
    <row r="43" spans="1:17" x14ac:dyDescent="0.3">
      <c r="A43" s="38"/>
      <c r="B43" s="13" t="s">
        <v>21</v>
      </c>
      <c r="C43" s="4"/>
      <c r="D43" s="4"/>
      <c r="E43" s="4"/>
      <c r="F43" s="157"/>
      <c r="G43" s="4"/>
      <c r="H43" s="49"/>
      <c r="I43" s="49"/>
      <c r="J43" s="49"/>
      <c r="K43" s="49"/>
      <c r="L43" s="5"/>
    </row>
    <row r="44" spans="1:17" x14ac:dyDescent="0.3">
      <c r="A44" s="38"/>
      <c r="B44" s="13" t="s">
        <v>25</v>
      </c>
      <c r="C44" s="10"/>
      <c r="D44" s="10"/>
      <c r="E44" s="10"/>
      <c r="F44" s="162"/>
      <c r="G44" s="10"/>
      <c r="H44" s="54"/>
      <c r="I44" s="54"/>
      <c r="J44" s="54"/>
      <c r="K44" s="54"/>
      <c r="L44" s="11"/>
    </row>
    <row r="45" spans="1:17" x14ac:dyDescent="0.3">
      <c r="A45" s="38"/>
      <c r="B45" s="13" t="s">
        <v>22</v>
      </c>
      <c r="C45" s="10">
        <f t="shared" ref="C45:L45" si="1">-C38</f>
        <v>-166032.74</v>
      </c>
      <c r="D45" s="10">
        <f t="shared" si="1"/>
        <v>-232955.01</v>
      </c>
      <c r="E45" s="10">
        <f t="shared" si="1"/>
        <v>-115046.82</v>
      </c>
      <c r="F45" s="162">
        <f t="shared" si="1"/>
        <v>-210972.72</v>
      </c>
      <c r="G45" s="10">
        <f t="shared" si="1"/>
        <v>-199972.72</v>
      </c>
      <c r="H45" s="10">
        <f t="shared" si="1"/>
        <v>-160972.72</v>
      </c>
      <c r="I45" s="10">
        <f t="shared" si="1"/>
        <v>-277972.71999999997</v>
      </c>
      <c r="J45" s="10">
        <f t="shared" si="1"/>
        <v>-148972.72</v>
      </c>
      <c r="K45" s="10">
        <f t="shared" si="1"/>
        <v>-120972.72</v>
      </c>
      <c r="L45" s="11">
        <f t="shared" si="1"/>
        <v>-120972.72</v>
      </c>
      <c r="M45" s="25"/>
      <c r="N45" s="25"/>
      <c r="O45" s="25"/>
      <c r="P45" s="25"/>
      <c r="Q45" s="25"/>
    </row>
    <row r="46" spans="1:17" x14ac:dyDescent="0.3">
      <c r="A46" s="38"/>
      <c r="B46" s="13"/>
      <c r="C46" s="10"/>
      <c r="D46" s="10"/>
      <c r="E46" s="10"/>
      <c r="F46" s="162"/>
      <c r="G46" s="10"/>
      <c r="H46" s="54"/>
      <c r="I46" s="54"/>
      <c r="J46" s="54"/>
      <c r="K46" s="54"/>
      <c r="L46" s="11"/>
    </row>
    <row r="47" spans="1:17" ht="15" thickBot="1" x14ac:dyDescent="0.35">
      <c r="A47" s="39"/>
      <c r="B47" s="43" t="s">
        <v>14</v>
      </c>
      <c r="C47" s="44">
        <f>SUM(C41:C46)</f>
        <v>272008.12</v>
      </c>
      <c r="D47" s="45">
        <f>SUM(D41:D46)</f>
        <v>189506.89</v>
      </c>
      <c r="E47" s="45">
        <f>SUM(E41:E46)</f>
        <v>224914.07</v>
      </c>
      <c r="F47" s="163">
        <f>SUM(F41:F46)</f>
        <v>240936.93999999997</v>
      </c>
      <c r="G47" s="44">
        <f t="shared" ref="G47:L47" si="2">SUM(G41:G46)</f>
        <v>190964.21999999994</v>
      </c>
      <c r="H47" s="55">
        <f t="shared" si="2"/>
        <v>179991.49999999997</v>
      </c>
      <c r="I47" s="55">
        <f t="shared" si="2"/>
        <v>52018.780000000028</v>
      </c>
      <c r="J47" s="55">
        <f t="shared" si="2"/>
        <v>53046.060000000027</v>
      </c>
      <c r="K47" s="55">
        <f t="shared" si="2"/>
        <v>82073.340000000026</v>
      </c>
      <c r="L47" s="46">
        <f t="shared" si="2"/>
        <v>111100.62000000002</v>
      </c>
      <c r="M47" s="65"/>
      <c r="N47" s="65"/>
      <c r="O47" s="65"/>
      <c r="P47" s="65"/>
      <c r="Q47" s="65"/>
    </row>
    <row r="48" spans="1:17" x14ac:dyDescent="0.3">
      <c r="A48" s="211" t="s">
        <v>127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</row>
  </sheetData>
  <mergeCells count="13">
    <mergeCell ref="A48:L48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5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9DB5-8C9E-4ACD-AF4C-3EC5E1F07047}">
  <sheetPr>
    <pageSetUpPr fitToPage="1"/>
  </sheetPr>
  <dimension ref="A1:M49"/>
  <sheetViews>
    <sheetView topLeftCell="A10" zoomScaleNormal="100" workbookViewId="0">
      <selection activeCell="D13" sqref="D13:D14"/>
    </sheetView>
  </sheetViews>
  <sheetFormatPr defaultRowHeight="14.4" x14ac:dyDescent="0.3"/>
  <cols>
    <col min="2" max="2" width="13.44140625" customWidth="1"/>
    <col min="3" max="3" width="15.44140625" customWidth="1"/>
    <col min="4" max="4" width="11.77734375" customWidth="1"/>
    <col min="5" max="5" width="13.33203125" customWidth="1"/>
    <col min="6" max="6" width="13.5546875" customWidth="1"/>
    <col min="7" max="7" width="12.77734375" customWidth="1"/>
    <col min="8" max="8" width="11.6640625" customWidth="1"/>
    <col min="9" max="9" width="13.5546875" customWidth="1"/>
    <col min="10" max="10" width="12.77734375" customWidth="1"/>
    <col min="11" max="11" width="12.109375" customWidth="1"/>
    <col min="12" max="12" width="15.33203125" customWidth="1"/>
  </cols>
  <sheetData>
    <row r="1" spans="1:12" x14ac:dyDescent="0.3">
      <c r="A1" s="196" t="s">
        <v>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ht="15" thickBot="1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x14ac:dyDescent="0.3">
      <c r="A3" s="143"/>
      <c r="B3" s="208" t="s">
        <v>1</v>
      </c>
      <c r="C3" s="209">
        <v>2022</v>
      </c>
      <c r="D3" s="209">
        <v>2023</v>
      </c>
      <c r="E3" s="209">
        <v>2024</v>
      </c>
      <c r="F3" s="210">
        <v>2025</v>
      </c>
      <c r="G3" s="209">
        <v>2026</v>
      </c>
      <c r="H3" s="192">
        <v>2027</v>
      </c>
      <c r="I3" s="192">
        <v>2028</v>
      </c>
      <c r="J3" s="192">
        <v>2029</v>
      </c>
      <c r="K3" s="192">
        <v>3030</v>
      </c>
      <c r="L3" s="207">
        <v>3031</v>
      </c>
    </row>
    <row r="4" spans="1:12" x14ac:dyDescent="0.3">
      <c r="A4" s="144"/>
      <c r="B4" s="203"/>
      <c r="C4" s="204"/>
      <c r="D4" s="204"/>
      <c r="E4" s="204"/>
      <c r="F4" s="206"/>
      <c r="G4" s="204"/>
      <c r="H4" s="193"/>
      <c r="I4" s="193"/>
      <c r="J4" s="193"/>
      <c r="K4" s="193"/>
      <c r="L4" s="195"/>
    </row>
    <row r="5" spans="1:12" ht="20.399999999999999" x14ac:dyDescent="0.3">
      <c r="A5" s="144" t="s">
        <v>16</v>
      </c>
      <c r="B5" s="28" t="s">
        <v>54</v>
      </c>
      <c r="C5" s="58"/>
      <c r="D5" s="58"/>
      <c r="E5" s="174">
        <v>1491.81</v>
      </c>
      <c r="F5" s="175">
        <v>2500</v>
      </c>
      <c r="G5" s="174">
        <v>2500</v>
      </c>
      <c r="H5" s="174">
        <v>2500</v>
      </c>
      <c r="I5" s="174">
        <v>2500</v>
      </c>
      <c r="J5" s="174">
        <v>2500</v>
      </c>
      <c r="K5" s="174">
        <v>2500</v>
      </c>
      <c r="L5" s="176">
        <v>2500</v>
      </c>
    </row>
    <row r="6" spans="1:12" ht="20.399999999999999" x14ac:dyDescent="0.3">
      <c r="A6" s="144"/>
      <c r="B6" s="1" t="s">
        <v>55</v>
      </c>
      <c r="C6" s="58"/>
      <c r="D6" s="58"/>
      <c r="E6" s="58">
        <v>37777.65</v>
      </c>
      <c r="F6" s="177">
        <v>5000</v>
      </c>
      <c r="G6" s="58">
        <v>5000</v>
      </c>
      <c r="H6" s="58">
        <v>5000</v>
      </c>
      <c r="I6" s="58">
        <v>5000</v>
      </c>
      <c r="J6" s="58">
        <v>5000</v>
      </c>
      <c r="K6" s="58">
        <v>5000</v>
      </c>
      <c r="L6" s="178">
        <v>5000</v>
      </c>
    </row>
    <row r="7" spans="1:12" ht="20.399999999999999" x14ac:dyDescent="0.3">
      <c r="A7" s="144"/>
      <c r="B7" s="1" t="s">
        <v>56</v>
      </c>
      <c r="C7" s="58"/>
      <c r="D7" s="58"/>
      <c r="E7" s="58">
        <v>1307.1300000000001</v>
      </c>
      <c r="F7" s="177">
        <v>10000</v>
      </c>
      <c r="G7" s="58">
        <v>10000</v>
      </c>
      <c r="H7" s="58">
        <v>10000</v>
      </c>
      <c r="I7" s="58">
        <v>10000</v>
      </c>
      <c r="J7" s="58">
        <v>10000</v>
      </c>
      <c r="K7" s="58">
        <v>10000</v>
      </c>
      <c r="L7" s="178">
        <v>10000</v>
      </c>
    </row>
    <row r="8" spans="1:12" x14ac:dyDescent="0.3">
      <c r="A8" s="144"/>
      <c r="B8" s="1" t="s">
        <v>24</v>
      </c>
      <c r="C8" s="58"/>
      <c r="D8" s="58"/>
      <c r="E8" s="58">
        <v>444</v>
      </c>
      <c r="F8" s="177">
        <v>1000</v>
      </c>
      <c r="G8" s="58">
        <v>1000</v>
      </c>
      <c r="H8" s="58">
        <v>1000</v>
      </c>
      <c r="I8" s="58">
        <v>1000</v>
      </c>
      <c r="J8" s="58">
        <v>1000</v>
      </c>
      <c r="K8" s="58">
        <v>1000</v>
      </c>
      <c r="L8" s="178">
        <v>1000</v>
      </c>
    </row>
    <row r="9" spans="1:12" x14ac:dyDescent="0.3">
      <c r="A9" s="144"/>
      <c r="B9" s="1" t="s">
        <v>57</v>
      </c>
      <c r="C9" s="58"/>
      <c r="D9" s="58"/>
      <c r="E9" s="58">
        <v>1710</v>
      </c>
      <c r="F9" s="177">
        <v>3000</v>
      </c>
      <c r="G9" s="58">
        <v>3000</v>
      </c>
      <c r="H9" s="58">
        <v>3000</v>
      </c>
      <c r="I9" s="58">
        <v>3000</v>
      </c>
      <c r="J9" s="58">
        <v>3000</v>
      </c>
      <c r="K9" s="58">
        <v>3000</v>
      </c>
      <c r="L9" s="178">
        <v>3000</v>
      </c>
    </row>
    <row r="10" spans="1:12" x14ac:dyDescent="0.3">
      <c r="A10" s="144"/>
      <c r="B10" s="1" t="s">
        <v>58</v>
      </c>
      <c r="C10" s="58"/>
      <c r="D10" s="58"/>
      <c r="E10" s="58">
        <v>584.38</v>
      </c>
      <c r="F10" s="177">
        <v>2500</v>
      </c>
      <c r="G10" s="58">
        <v>2500</v>
      </c>
      <c r="H10" s="58">
        <v>2500</v>
      </c>
      <c r="I10" s="58">
        <v>2500</v>
      </c>
      <c r="J10" s="58">
        <v>2500</v>
      </c>
      <c r="K10" s="58">
        <v>2500</v>
      </c>
      <c r="L10" s="178">
        <v>2500</v>
      </c>
    </row>
    <row r="11" spans="1:12" ht="22.2" customHeight="1" x14ac:dyDescent="0.3">
      <c r="A11" s="144"/>
      <c r="B11" s="1" t="s">
        <v>81</v>
      </c>
      <c r="C11" s="58"/>
      <c r="D11" s="58"/>
      <c r="E11" s="58"/>
      <c r="F11" s="177">
        <v>1500</v>
      </c>
      <c r="G11" s="58">
        <v>1500</v>
      </c>
      <c r="H11" s="58">
        <v>1500</v>
      </c>
      <c r="I11" s="58">
        <v>1500</v>
      </c>
      <c r="J11" s="58">
        <v>1500</v>
      </c>
      <c r="K11" s="58">
        <v>1500</v>
      </c>
      <c r="L11" s="178">
        <v>1500</v>
      </c>
    </row>
    <row r="12" spans="1:12" x14ac:dyDescent="0.3">
      <c r="A12" s="144"/>
      <c r="B12" s="1" t="s">
        <v>7</v>
      </c>
      <c r="C12" s="58"/>
      <c r="D12" s="58"/>
      <c r="E12" s="58">
        <v>736</v>
      </c>
      <c r="F12" s="177">
        <v>1000</v>
      </c>
      <c r="G12" s="58">
        <v>1000</v>
      </c>
      <c r="H12" s="58">
        <v>1000</v>
      </c>
      <c r="I12" s="58">
        <v>1000</v>
      </c>
      <c r="J12" s="58">
        <v>1000</v>
      </c>
      <c r="K12" s="58">
        <v>1000</v>
      </c>
      <c r="L12" s="178">
        <v>1000</v>
      </c>
    </row>
    <row r="13" spans="1:12" x14ac:dyDescent="0.3">
      <c r="A13" s="144"/>
      <c r="B13" s="1" t="s">
        <v>59</v>
      </c>
      <c r="C13" s="58"/>
      <c r="D13" s="58"/>
      <c r="E13" s="58">
        <v>70</v>
      </c>
      <c r="F13" s="177">
        <v>70</v>
      </c>
      <c r="G13" s="58">
        <v>70</v>
      </c>
      <c r="H13" s="58">
        <v>70</v>
      </c>
      <c r="I13" s="58">
        <v>70</v>
      </c>
      <c r="J13" s="58">
        <v>70</v>
      </c>
      <c r="K13" s="58">
        <v>70</v>
      </c>
      <c r="L13" s="178">
        <v>70</v>
      </c>
    </row>
    <row r="14" spans="1:12" x14ac:dyDescent="0.3">
      <c r="A14" s="144"/>
      <c r="B14" s="1" t="s">
        <v>130</v>
      </c>
      <c r="C14" s="58"/>
      <c r="D14" s="58"/>
      <c r="E14" s="58">
        <v>25000</v>
      </c>
      <c r="F14" s="177">
        <v>26000</v>
      </c>
      <c r="G14" s="58">
        <v>26000</v>
      </c>
      <c r="H14" s="58">
        <v>26000</v>
      </c>
      <c r="I14" s="58">
        <v>26000</v>
      </c>
      <c r="J14" s="58">
        <v>26000</v>
      </c>
      <c r="K14" s="58">
        <v>26000</v>
      </c>
      <c r="L14" s="178">
        <v>26000</v>
      </c>
    </row>
    <row r="15" spans="1:12" x14ac:dyDescent="0.3">
      <c r="A15" s="144"/>
      <c r="B15" s="1" t="s">
        <v>66</v>
      </c>
      <c r="C15" s="58"/>
      <c r="D15" s="58"/>
      <c r="E15" s="58"/>
      <c r="F15" s="177"/>
      <c r="G15" s="58"/>
      <c r="H15" s="58"/>
      <c r="I15" s="58"/>
      <c r="J15" s="58"/>
      <c r="K15" s="58"/>
      <c r="L15" s="178"/>
    </row>
    <row r="16" spans="1:12" x14ac:dyDescent="0.3">
      <c r="A16" s="144"/>
      <c r="B16" s="1" t="s">
        <v>30</v>
      </c>
      <c r="C16" s="58"/>
      <c r="D16" s="58"/>
      <c r="E16" s="58">
        <v>17000</v>
      </c>
      <c r="F16" s="177">
        <v>22000</v>
      </c>
      <c r="G16" s="58">
        <v>22000</v>
      </c>
      <c r="H16" s="58">
        <v>22000</v>
      </c>
      <c r="I16" s="58">
        <v>22000</v>
      </c>
      <c r="J16" s="58">
        <v>22000</v>
      </c>
      <c r="K16" s="58">
        <v>22000</v>
      </c>
      <c r="L16" s="178">
        <v>22000</v>
      </c>
    </row>
    <row r="17" spans="1:12" ht="20.399999999999999" x14ac:dyDescent="0.3">
      <c r="A17" s="144"/>
      <c r="B17" s="1" t="s">
        <v>114</v>
      </c>
      <c r="C17" s="58"/>
      <c r="D17" s="58"/>
      <c r="E17" s="58">
        <v>20000</v>
      </c>
      <c r="F17" s="177">
        <v>11400</v>
      </c>
      <c r="G17" s="58">
        <v>11400</v>
      </c>
      <c r="H17" s="58">
        <v>11400</v>
      </c>
      <c r="I17" s="58">
        <v>11400</v>
      </c>
      <c r="J17" s="58">
        <v>11400</v>
      </c>
      <c r="K17" s="58">
        <v>11400</v>
      </c>
      <c r="L17" s="178">
        <v>11400</v>
      </c>
    </row>
    <row r="18" spans="1:12" x14ac:dyDescent="0.3">
      <c r="A18" s="144"/>
      <c r="B18" s="1" t="s">
        <v>10</v>
      </c>
      <c r="C18" s="58"/>
      <c r="D18" s="58"/>
      <c r="E18" s="58">
        <v>8500</v>
      </c>
      <c r="F18" s="177">
        <v>9000</v>
      </c>
      <c r="G18" s="58">
        <v>9000</v>
      </c>
      <c r="H18" s="58">
        <v>9000</v>
      </c>
      <c r="I18" s="58">
        <v>9000</v>
      </c>
      <c r="J18" s="58">
        <v>9000</v>
      </c>
      <c r="K18" s="58">
        <v>9000</v>
      </c>
      <c r="L18" s="178">
        <v>9000</v>
      </c>
    </row>
    <row r="19" spans="1:12" x14ac:dyDescent="0.3">
      <c r="A19" s="144"/>
      <c r="B19" s="1" t="s">
        <v>9</v>
      </c>
      <c r="C19" s="58"/>
      <c r="D19" s="58"/>
      <c r="E19" s="58">
        <v>11000</v>
      </c>
      <c r="F19" s="177">
        <v>12000</v>
      </c>
      <c r="G19" s="58">
        <v>12000</v>
      </c>
      <c r="H19" s="58">
        <v>12000</v>
      </c>
      <c r="I19" s="58">
        <v>12000</v>
      </c>
      <c r="J19" s="58">
        <v>12000</v>
      </c>
      <c r="K19" s="58">
        <v>12000</v>
      </c>
      <c r="L19" s="178">
        <v>12000</v>
      </c>
    </row>
    <row r="20" spans="1:12" x14ac:dyDescent="0.3">
      <c r="A20" s="144"/>
      <c r="B20" s="1" t="s">
        <v>26</v>
      </c>
      <c r="C20" s="4"/>
      <c r="D20" s="18"/>
      <c r="E20" s="4">
        <v>2300</v>
      </c>
      <c r="F20" s="157">
        <v>26000</v>
      </c>
      <c r="G20" s="4">
        <v>26000</v>
      </c>
      <c r="H20" s="4">
        <v>26000</v>
      </c>
      <c r="I20" s="4">
        <v>26000</v>
      </c>
      <c r="J20" s="4">
        <v>26000</v>
      </c>
      <c r="K20" s="4">
        <v>26000</v>
      </c>
      <c r="L20" s="5">
        <v>26000</v>
      </c>
    </row>
    <row r="21" spans="1:12" ht="15" thickBot="1" x14ac:dyDescent="0.35">
      <c r="A21" s="144"/>
      <c r="B21" s="134" t="s">
        <v>52</v>
      </c>
      <c r="C21" s="10">
        <v>133244.42000000001</v>
      </c>
      <c r="D21" s="20">
        <v>93996.29</v>
      </c>
      <c r="E21" s="10"/>
      <c r="F21" s="162"/>
      <c r="G21" s="10"/>
      <c r="H21" s="10"/>
      <c r="I21" s="10"/>
      <c r="J21" s="10"/>
      <c r="K21" s="10"/>
      <c r="L21" s="11"/>
    </row>
    <row r="22" spans="1:12" x14ac:dyDescent="0.3">
      <c r="A22" s="141"/>
      <c r="B22" s="1" t="s">
        <v>60</v>
      </c>
      <c r="C22" s="4"/>
      <c r="D22" s="18"/>
      <c r="E22" s="4">
        <v>40517.56</v>
      </c>
      <c r="F22" s="157"/>
      <c r="G22" s="4"/>
      <c r="H22" s="4"/>
      <c r="I22" s="4"/>
      <c r="J22" s="4"/>
      <c r="K22" s="4"/>
      <c r="L22" s="5"/>
    </row>
    <row r="23" spans="1:12" ht="20.399999999999999" x14ac:dyDescent="0.3">
      <c r="A23" s="142"/>
      <c r="B23" s="1" t="s">
        <v>115</v>
      </c>
      <c r="C23" s="4"/>
      <c r="D23" s="18"/>
      <c r="E23" s="4">
        <v>2500</v>
      </c>
      <c r="F23" s="157">
        <v>99620.25</v>
      </c>
      <c r="G23" s="4"/>
      <c r="H23" s="4"/>
      <c r="I23" s="4"/>
      <c r="J23" s="4"/>
      <c r="K23" s="4"/>
      <c r="L23" s="5"/>
    </row>
    <row r="24" spans="1:12" ht="20.399999999999999" x14ac:dyDescent="0.3">
      <c r="A24" s="142" t="s">
        <v>17</v>
      </c>
      <c r="B24" s="28" t="s">
        <v>39</v>
      </c>
      <c r="C24" s="2"/>
      <c r="D24" s="17"/>
      <c r="E24" s="2"/>
      <c r="F24" s="159">
        <v>5000</v>
      </c>
      <c r="G24" s="2"/>
      <c r="H24" s="51"/>
      <c r="I24" s="51"/>
      <c r="J24" s="51"/>
      <c r="K24" s="51"/>
      <c r="L24" s="3">
        <v>5000</v>
      </c>
    </row>
    <row r="25" spans="1:12" ht="20.399999999999999" x14ac:dyDescent="0.3">
      <c r="A25" s="142"/>
      <c r="B25" s="134" t="s">
        <v>103</v>
      </c>
      <c r="C25" s="10"/>
      <c r="D25" s="20"/>
      <c r="E25" s="10"/>
      <c r="F25" s="162"/>
      <c r="G25" s="10">
        <v>56000</v>
      </c>
      <c r="H25" s="54"/>
      <c r="I25" s="54"/>
      <c r="J25" s="54"/>
      <c r="K25" s="54"/>
      <c r="L25" s="11"/>
    </row>
    <row r="26" spans="1:12" x14ac:dyDescent="0.3">
      <c r="A26" s="142"/>
      <c r="B26" s="134" t="s">
        <v>94</v>
      </c>
      <c r="C26" s="10"/>
      <c r="D26" s="20"/>
      <c r="E26" s="10"/>
      <c r="F26" s="162"/>
      <c r="G26" s="10"/>
      <c r="H26" s="54">
        <v>98000</v>
      </c>
      <c r="I26" s="54"/>
      <c r="J26" s="54"/>
      <c r="K26" s="54"/>
      <c r="L26" s="11"/>
    </row>
    <row r="27" spans="1:12" x14ac:dyDescent="0.3">
      <c r="A27" s="142"/>
      <c r="B27" s="134" t="s">
        <v>93</v>
      </c>
      <c r="C27" s="10"/>
      <c r="D27" s="20"/>
      <c r="E27" s="10"/>
      <c r="F27" s="162"/>
      <c r="G27" s="10"/>
      <c r="H27" s="54"/>
      <c r="I27" s="54"/>
      <c r="J27" s="54">
        <v>32000</v>
      </c>
      <c r="K27" s="54"/>
      <c r="L27" s="11"/>
    </row>
    <row r="28" spans="1:12" ht="20.399999999999999" x14ac:dyDescent="0.3">
      <c r="A28" s="142"/>
      <c r="B28" s="134" t="s">
        <v>95</v>
      </c>
      <c r="C28" s="10"/>
      <c r="D28" s="20"/>
      <c r="E28" s="10"/>
      <c r="F28" s="162"/>
      <c r="G28" s="10"/>
      <c r="H28" s="54"/>
      <c r="I28" s="54">
        <v>121000</v>
      </c>
      <c r="J28" s="54"/>
      <c r="K28" s="54"/>
      <c r="L28" s="11"/>
    </row>
    <row r="29" spans="1:12" ht="15" thickBot="1" x14ac:dyDescent="0.35">
      <c r="A29" s="145"/>
      <c r="B29" s="14" t="s">
        <v>96</v>
      </c>
      <c r="C29" s="15"/>
      <c r="D29" s="21"/>
      <c r="E29" s="15"/>
      <c r="F29" s="158"/>
      <c r="G29" s="15"/>
      <c r="H29" s="50"/>
      <c r="I29" s="50"/>
      <c r="J29" s="50"/>
      <c r="K29" s="50">
        <v>106000</v>
      </c>
      <c r="L29" s="16"/>
    </row>
    <row r="30" spans="1:12" x14ac:dyDescent="0.3">
      <c r="A30" s="141"/>
      <c r="B30" s="140"/>
      <c r="C30" s="135"/>
      <c r="D30" s="136"/>
      <c r="E30" s="135"/>
      <c r="F30" s="166"/>
      <c r="G30" s="135"/>
      <c r="H30" s="137"/>
      <c r="I30" s="137"/>
      <c r="J30" s="137"/>
      <c r="K30" s="137"/>
      <c r="L30" s="138"/>
    </row>
    <row r="31" spans="1:12" x14ac:dyDescent="0.3">
      <c r="A31" s="142" t="s">
        <v>18</v>
      </c>
      <c r="B31" s="172" t="s">
        <v>85</v>
      </c>
      <c r="C31" s="2"/>
      <c r="D31" s="2"/>
      <c r="E31" s="2"/>
      <c r="F31" s="159"/>
      <c r="G31" s="2"/>
      <c r="H31" s="2"/>
      <c r="I31" s="2"/>
      <c r="J31" s="2"/>
      <c r="K31" s="2"/>
      <c r="L31" s="3"/>
    </row>
    <row r="32" spans="1:12" x14ac:dyDescent="0.3">
      <c r="A32" s="142"/>
      <c r="B32" s="28" t="s">
        <v>70</v>
      </c>
      <c r="C32" s="2"/>
      <c r="D32" s="2"/>
      <c r="E32" s="2"/>
      <c r="F32" s="159"/>
      <c r="G32" s="2">
        <v>2953.58</v>
      </c>
      <c r="H32" s="2">
        <v>2953.58</v>
      </c>
      <c r="I32" s="2">
        <v>2953.58</v>
      </c>
      <c r="J32" s="2"/>
      <c r="K32" s="2"/>
      <c r="L32" s="3"/>
    </row>
    <row r="33" spans="1:13" x14ac:dyDescent="0.3">
      <c r="A33" s="142"/>
      <c r="B33" s="28" t="s">
        <v>101</v>
      </c>
      <c r="C33" s="2"/>
      <c r="D33" s="2"/>
      <c r="E33" s="2"/>
      <c r="F33" s="159"/>
      <c r="G33" s="2"/>
      <c r="H33" s="2">
        <v>15000</v>
      </c>
      <c r="I33" s="2">
        <v>15000</v>
      </c>
      <c r="J33" s="2">
        <v>15000</v>
      </c>
      <c r="K33" s="2">
        <v>15000</v>
      </c>
      <c r="L33" s="3">
        <v>15000</v>
      </c>
    </row>
    <row r="34" spans="1:13" x14ac:dyDescent="0.3">
      <c r="A34" s="142"/>
      <c r="B34" s="28" t="s">
        <v>100</v>
      </c>
      <c r="C34" s="4"/>
      <c r="D34" s="4"/>
      <c r="E34" s="4"/>
      <c r="F34" s="157"/>
      <c r="G34" s="4"/>
      <c r="H34" s="4"/>
      <c r="I34" s="4">
        <v>12500</v>
      </c>
      <c r="J34" s="4">
        <v>12500</v>
      </c>
      <c r="K34" s="4">
        <v>12500</v>
      </c>
      <c r="L34" s="139">
        <v>12500</v>
      </c>
      <c r="M34" s="25"/>
    </row>
    <row r="35" spans="1:13" x14ac:dyDescent="0.3">
      <c r="A35" s="142"/>
      <c r="B35" s="28" t="s">
        <v>83</v>
      </c>
      <c r="C35" s="4"/>
      <c r="D35" s="4"/>
      <c r="E35" s="4">
        <v>19009.41</v>
      </c>
      <c r="F35" s="157">
        <v>20222.27</v>
      </c>
      <c r="G35" s="4">
        <v>21501.33</v>
      </c>
      <c r="H35" s="4"/>
      <c r="I35" s="4"/>
      <c r="J35" s="4"/>
      <c r="K35" s="4"/>
      <c r="L35" s="115"/>
      <c r="M35" s="25"/>
    </row>
    <row r="36" spans="1:13" x14ac:dyDescent="0.3">
      <c r="A36" s="142"/>
      <c r="B36" s="28" t="s">
        <v>84</v>
      </c>
      <c r="C36" s="4"/>
      <c r="D36" s="4"/>
      <c r="E36" s="4">
        <v>3851.88</v>
      </c>
      <c r="F36" s="157">
        <v>2639.02</v>
      </c>
      <c r="G36" s="4">
        <v>1359.96</v>
      </c>
      <c r="H36" s="4"/>
      <c r="I36" s="4"/>
      <c r="J36" s="4"/>
      <c r="K36" s="4"/>
      <c r="L36" s="5"/>
    </row>
    <row r="37" spans="1:13" ht="15" thickBot="1" x14ac:dyDescent="0.35">
      <c r="A37" s="145"/>
      <c r="B37" s="146" t="s">
        <v>13</v>
      </c>
      <c r="C37" s="29">
        <f>SUM(C5:C31)</f>
        <v>133244.42000000001</v>
      </c>
      <c r="D37" s="29">
        <f>SUM(D5:D31)</f>
        <v>93996.29</v>
      </c>
      <c r="E37" s="29">
        <f t="shared" ref="E37:L37" si="0">SUM(E5:E36)</f>
        <v>193799.82</v>
      </c>
      <c r="F37" s="160">
        <f t="shared" si="0"/>
        <v>260451.53999999998</v>
      </c>
      <c r="G37" s="29">
        <f t="shared" si="0"/>
        <v>214784.86999999997</v>
      </c>
      <c r="H37" s="52">
        <f t="shared" si="0"/>
        <v>248923.58</v>
      </c>
      <c r="I37" s="52">
        <f t="shared" si="0"/>
        <v>284423.57999999996</v>
      </c>
      <c r="J37" s="52">
        <f t="shared" si="0"/>
        <v>192470</v>
      </c>
      <c r="K37" s="52">
        <f t="shared" si="0"/>
        <v>266470</v>
      </c>
      <c r="L37" s="30">
        <f t="shared" si="0"/>
        <v>165470</v>
      </c>
    </row>
    <row r="38" spans="1:13" x14ac:dyDescent="0.3">
      <c r="A38" s="129"/>
      <c r="B38" s="6"/>
      <c r="C38" s="7"/>
      <c r="D38" s="19"/>
      <c r="E38" s="167"/>
      <c r="F38" s="161"/>
      <c r="G38" s="7"/>
      <c r="H38" s="53"/>
      <c r="I38" s="53"/>
      <c r="J38" s="53"/>
      <c r="K38" s="53"/>
      <c r="L38" s="8"/>
    </row>
    <row r="39" spans="1:13" x14ac:dyDescent="0.3">
      <c r="A39" s="130"/>
      <c r="B39" s="6"/>
      <c r="C39" s="7"/>
      <c r="D39" s="19"/>
      <c r="E39" s="167"/>
      <c r="F39" s="161"/>
      <c r="G39" s="7"/>
      <c r="H39" s="53"/>
      <c r="I39" s="53"/>
      <c r="J39" s="53"/>
      <c r="K39" s="53"/>
      <c r="L39" s="8"/>
    </row>
    <row r="40" spans="1:13" x14ac:dyDescent="0.3">
      <c r="A40" s="130" t="s">
        <v>0</v>
      </c>
      <c r="B40" s="6"/>
      <c r="C40" s="7"/>
      <c r="D40" s="19"/>
      <c r="E40" s="167"/>
      <c r="F40" s="161"/>
      <c r="G40" s="7"/>
      <c r="H40" s="53"/>
      <c r="I40" s="53"/>
      <c r="J40" s="53"/>
      <c r="K40" s="53"/>
      <c r="L40" s="9"/>
    </row>
    <row r="41" spans="1:13" x14ac:dyDescent="0.3">
      <c r="A41" s="130" t="s">
        <v>19</v>
      </c>
      <c r="B41" s="6" t="s">
        <v>15</v>
      </c>
      <c r="C41" s="7"/>
      <c r="D41" s="19"/>
      <c r="E41" s="167"/>
      <c r="F41" s="161"/>
      <c r="G41" s="7"/>
      <c r="H41" s="53"/>
      <c r="I41" s="53"/>
      <c r="J41" s="53"/>
      <c r="K41" s="53"/>
      <c r="L41" s="9"/>
    </row>
    <row r="42" spans="1:13" x14ac:dyDescent="0.3">
      <c r="A42" s="130"/>
      <c r="B42" s="13" t="s">
        <v>23</v>
      </c>
      <c r="C42" s="4">
        <v>55853.5</v>
      </c>
      <c r="D42" s="18">
        <f>+C48</f>
        <v>95426.939999999973</v>
      </c>
      <c r="E42" s="4">
        <f t="shared" ref="E42:L42" si="1">+D48</f>
        <v>233669.76999999996</v>
      </c>
      <c r="F42" s="157">
        <v>203617.15</v>
      </c>
      <c r="G42" s="4">
        <f t="shared" si="1"/>
        <v>162110.61000000004</v>
      </c>
      <c r="H42" s="49">
        <f>+G48</f>
        <v>165325.74000000008</v>
      </c>
      <c r="I42" s="49">
        <f>+H48</f>
        <v>134402.16000000012</v>
      </c>
      <c r="J42" s="49">
        <f t="shared" si="1"/>
        <v>67978.580000000191</v>
      </c>
      <c r="K42" s="49">
        <f t="shared" si="1"/>
        <v>93508.580000000191</v>
      </c>
      <c r="L42" s="5">
        <f t="shared" si="1"/>
        <v>45038.580000000191</v>
      </c>
    </row>
    <row r="43" spans="1:13" x14ac:dyDescent="0.3">
      <c r="A43" s="130"/>
      <c r="B43" s="13" t="s">
        <v>20</v>
      </c>
      <c r="C43" s="4">
        <v>172817.86</v>
      </c>
      <c r="D43" s="18">
        <v>232239.12</v>
      </c>
      <c r="E43" s="4">
        <v>152000</v>
      </c>
      <c r="F43" s="157">
        <v>218945</v>
      </c>
      <c r="G43" s="4">
        <v>218000</v>
      </c>
      <c r="H43" s="49">
        <v>218000</v>
      </c>
      <c r="I43" s="49">
        <v>218000</v>
      </c>
      <c r="J43" s="49">
        <v>218000</v>
      </c>
      <c r="K43" s="49">
        <v>218000</v>
      </c>
      <c r="L43" s="5">
        <v>218000</v>
      </c>
    </row>
    <row r="44" spans="1:13" x14ac:dyDescent="0.3">
      <c r="A44" s="130"/>
      <c r="B44" s="13" t="s">
        <v>21</v>
      </c>
      <c r="C44" s="4"/>
      <c r="D44" s="18"/>
      <c r="E44" s="4"/>
      <c r="F44" s="157"/>
      <c r="G44" s="4"/>
      <c r="H44" s="49"/>
      <c r="I44" s="49"/>
      <c r="J44" s="49"/>
      <c r="K44" s="49"/>
      <c r="L44" s="5"/>
    </row>
    <row r="45" spans="1:13" x14ac:dyDescent="0.3">
      <c r="A45" s="130"/>
      <c r="B45" s="13" t="s">
        <v>25</v>
      </c>
      <c r="C45" s="10"/>
      <c r="D45" s="20"/>
      <c r="E45" s="10"/>
      <c r="F45" s="162"/>
      <c r="G45" s="10"/>
      <c r="H45" s="54"/>
      <c r="I45" s="54"/>
      <c r="J45" s="54"/>
      <c r="K45" s="54"/>
      <c r="L45" s="11"/>
    </row>
    <row r="46" spans="1:13" x14ac:dyDescent="0.3">
      <c r="A46" s="130"/>
      <c r="B46" s="13" t="s">
        <v>22</v>
      </c>
      <c r="C46" s="10">
        <f>-C37</f>
        <v>-133244.42000000001</v>
      </c>
      <c r="D46" s="20">
        <f t="shared" ref="D46:L46" si="2">-D37</f>
        <v>-93996.29</v>
      </c>
      <c r="E46" s="10">
        <f t="shared" si="2"/>
        <v>-193799.82</v>
      </c>
      <c r="F46" s="162">
        <f t="shared" si="2"/>
        <v>-260451.53999999998</v>
      </c>
      <c r="G46" s="10">
        <f t="shared" si="2"/>
        <v>-214784.86999999997</v>
      </c>
      <c r="H46" s="10">
        <f t="shared" si="2"/>
        <v>-248923.58</v>
      </c>
      <c r="I46" s="10">
        <f t="shared" si="2"/>
        <v>-284423.57999999996</v>
      </c>
      <c r="J46" s="10">
        <f t="shared" si="2"/>
        <v>-192470</v>
      </c>
      <c r="K46" s="10">
        <f t="shared" si="2"/>
        <v>-266470</v>
      </c>
      <c r="L46" s="11">
        <f t="shared" si="2"/>
        <v>-165470</v>
      </c>
    </row>
    <row r="47" spans="1:13" x14ac:dyDescent="0.3">
      <c r="A47" s="130"/>
      <c r="B47" s="13"/>
      <c r="C47" s="10"/>
      <c r="D47" s="20"/>
      <c r="E47" s="10"/>
      <c r="F47" s="162"/>
      <c r="G47" s="10">
        <v>0</v>
      </c>
      <c r="H47" s="54"/>
      <c r="I47" s="54"/>
      <c r="J47" s="54"/>
      <c r="K47" s="54"/>
      <c r="L47" s="11"/>
    </row>
    <row r="48" spans="1:13" ht="15" thickBot="1" x14ac:dyDescent="0.35">
      <c r="A48" s="131"/>
      <c r="B48" s="43" t="s">
        <v>14</v>
      </c>
      <c r="C48" s="44">
        <f>SUM(C42:C47)</f>
        <v>95426.939999999973</v>
      </c>
      <c r="D48" s="45">
        <f>SUM(D42:D47)</f>
        <v>233669.76999999996</v>
      </c>
      <c r="E48" s="45">
        <f>SUM(E42:E47)</f>
        <v>191869.94999999995</v>
      </c>
      <c r="F48" s="163">
        <f>SUM(F42:F47)</f>
        <v>162110.61000000004</v>
      </c>
      <c r="G48" s="44">
        <f>SUM(G42:G47)</f>
        <v>165325.74000000008</v>
      </c>
      <c r="H48" s="55">
        <f t="shared" ref="H48:L48" si="3">SUM(H42:H47)</f>
        <v>134402.16000000012</v>
      </c>
      <c r="I48" s="55">
        <f t="shared" si="3"/>
        <v>67978.580000000191</v>
      </c>
      <c r="J48" s="55">
        <f t="shared" si="3"/>
        <v>93508.580000000191</v>
      </c>
      <c r="K48" s="55">
        <f t="shared" si="3"/>
        <v>45038.580000000191</v>
      </c>
      <c r="L48" s="46">
        <f t="shared" si="3"/>
        <v>97568.580000000191</v>
      </c>
    </row>
    <row r="49" spans="1:12" x14ac:dyDescent="0.3">
      <c r="A49" s="211" t="s">
        <v>127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</row>
  </sheetData>
  <mergeCells count="13">
    <mergeCell ref="A49:L49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5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38B2-C851-447C-8B97-D2A0189FD778}">
  <sheetPr>
    <pageSetUpPr fitToPage="1"/>
  </sheetPr>
  <dimension ref="A1:L34"/>
  <sheetViews>
    <sheetView zoomScaleNormal="100" workbookViewId="0">
      <selection activeCell="A23" sqref="A23:XFD23"/>
    </sheetView>
  </sheetViews>
  <sheetFormatPr defaultRowHeight="14.4" x14ac:dyDescent="0.3"/>
  <cols>
    <col min="2" max="2" width="11.21875" customWidth="1"/>
    <col min="3" max="3" width="11.33203125" customWidth="1"/>
    <col min="4" max="4" width="11.44140625" customWidth="1"/>
    <col min="5" max="5" width="11.21875" customWidth="1"/>
    <col min="6" max="6" width="12.77734375" customWidth="1"/>
    <col min="7" max="7" width="12.88671875" customWidth="1"/>
    <col min="8" max="8" width="14.21875" customWidth="1"/>
    <col min="9" max="9" width="13.33203125" customWidth="1"/>
    <col min="10" max="10" width="13.21875" customWidth="1"/>
    <col min="11" max="11" width="13.109375" customWidth="1"/>
    <col min="12" max="12" width="14.6640625" customWidth="1"/>
    <col min="13" max="13" width="15.6640625" customWidth="1"/>
  </cols>
  <sheetData>
    <row r="1" spans="1:12" x14ac:dyDescent="0.3">
      <c r="A1" s="196" t="s">
        <v>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ht="15" thickBot="1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x14ac:dyDescent="0.3">
      <c r="A3" s="31"/>
      <c r="B3" s="202" t="s">
        <v>1</v>
      </c>
      <c r="C3" s="193">
        <v>2022</v>
      </c>
      <c r="D3" s="193">
        <v>2023</v>
      </c>
      <c r="E3" s="193">
        <v>2024</v>
      </c>
      <c r="F3" s="205">
        <v>2025</v>
      </c>
      <c r="G3" s="193">
        <v>2026</v>
      </c>
      <c r="H3" s="192">
        <v>2027</v>
      </c>
      <c r="I3" s="192">
        <v>2028</v>
      </c>
      <c r="J3" s="192">
        <v>2029</v>
      </c>
      <c r="K3" s="192">
        <v>3030</v>
      </c>
      <c r="L3" s="194">
        <v>3031</v>
      </c>
    </row>
    <row r="4" spans="1:12" x14ac:dyDescent="0.3">
      <c r="A4" s="32"/>
      <c r="B4" s="203"/>
      <c r="C4" s="204"/>
      <c r="D4" s="204"/>
      <c r="E4" s="204"/>
      <c r="F4" s="206"/>
      <c r="G4" s="204"/>
      <c r="H4" s="193"/>
      <c r="I4" s="193"/>
      <c r="J4" s="193"/>
      <c r="K4" s="193"/>
      <c r="L4" s="195"/>
    </row>
    <row r="5" spans="1:12" x14ac:dyDescent="0.3">
      <c r="A5" s="32" t="s">
        <v>16</v>
      </c>
      <c r="B5" s="28" t="s">
        <v>4</v>
      </c>
      <c r="C5" s="58"/>
      <c r="D5" s="58"/>
      <c r="E5" s="174">
        <v>350</v>
      </c>
      <c r="F5" s="175">
        <v>350</v>
      </c>
      <c r="G5" s="174">
        <v>350</v>
      </c>
      <c r="H5" s="174">
        <v>350</v>
      </c>
      <c r="I5" s="174">
        <v>350</v>
      </c>
      <c r="J5" s="174">
        <v>350</v>
      </c>
      <c r="K5" s="174">
        <v>350</v>
      </c>
      <c r="L5" s="176">
        <v>350</v>
      </c>
    </row>
    <row r="6" spans="1:12" x14ac:dyDescent="0.3">
      <c r="A6" s="32"/>
      <c r="B6" s="1" t="s">
        <v>5</v>
      </c>
      <c r="C6" s="58"/>
      <c r="D6" s="58"/>
      <c r="E6" s="58">
        <v>600</v>
      </c>
      <c r="F6" s="177">
        <v>600</v>
      </c>
      <c r="G6" s="58">
        <v>600</v>
      </c>
      <c r="H6" s="58">
        <v>600</v>
      </c>
      <c r="I6" s="58">
        <v>600</v>
      </c>
      <c r="J6" s="58">
        <v>600</v>
      </c>
      <c r="K6" s="58">
        <v>600</v>
      </c>
      <c r="L6" s="178">
        <v>600</v>
      </c>
    </row>
    <row r="7" spans="1:12" x14ac:dyDescent="0.3">
      <c r="A7" s="32"/>
      <c r="B7" s="1" t="s">
        <v>62</v>
      </c>
      <c r="C7" s="58"/>
      <c r="D7" s="58"/>
      <c r="E7" s="58">
        <v>1600</v>
      </c>
      <c r="F7" s="177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178">
        <v>0</v>
      </c>
    </row>
    <row r="8" spans="1:12" s="168" customFormat="1" x14ac:dyDescent="0.3">
      <c r="A8" s="32"/>
      <c r="B8" s="173" t="s">
        <v>6</v>
      </c>
      <c r="C8" s="58"/>
      <c r="D8" s="58"/>
      <c r="E8" s="58">
        <v>42000</v>
      </c>
      <c r="F8" s="177">
        <v>42000</v>
      </c>
      <c r="G8" s="58">
        <v>42000</v>
      </c>
      <c r="H8" s="58">
        <v>42000</v>
      </c>
      <c r="I8" s="58">
        <v>42000</v>
      </c>
      <c r="J8" s="58">
        <v>42000</v>
      </c>
      <c r="K8" s="58">
        <v>42000</v>
      </c>
      <c r="L8" s="178">
        <v>42000</v>
      </c>
    </row>
    <row r="9" spans="1:12" x14ac:dyDescent="0.3">
      <c r="A9" s="32"/>
      <c r="B9" s="1" t="s">
        <v>63</v>
      </c>
      <c r="C9" s="58"/>
      <c r="D9" s="58"/>
      <c r="E9" s="58">
        <v>500</v>
      </c>
      <c r="F9" s="177">
        <v>500</v>
      </c>
      <c r="G9" s="58">
        <v>500</v>
      </c>
      <c r="H9" s="58">
        <v>500</v>
      </c>
      <c r="I9" s="58">
        <v>500</v>
      </c>
      <c r="J9" s="58">
        <v>500</v>
      </c>
      <c r="K9" s="58">
        <v>500</v>
      </c>
      <c r="L9" s="178">
        <v>500</v>
      </c>
    </row>
    <row r="10" spans="1:12" x14ac:dyDescent="0.3">
      <c r="A10" s="32"/>
      <c r="B10" s="1" t="s">
        <v>92</v>
      </c>
      <c r="C10" s="58"/>
      <c r="D10" s="58"/>
      <c r="E10" s="58"/>
      <c r="F10" s="177"/>
      <c r="G10" s="58">
        <v>250</v>
      </c>
      <c r="H10" s="58">
        <v>0</v>
      </c>
      <c r="I10" s="58">
        <v>250</v>
      </c>
      <c r="J10" s="58">
        <v>0</v>
      </c>
      <c r="K10" s="58">
        <v>250</v>
      </c>
      <c r="L10" s="178">
        <v>0</v>
      </c>
    </row>
    <row r="11" spans="1:12" x14ac:dyDescent="0.3">
      <c r="A11" s="32"/>
      <c r="B11" s="1" t="s">
        <v>47</v>
      </c>
      <c r="C11" s="58"/>
      <c r="D11" s="58"/>
      <c r="E11" s="58">
        <v>100</v>
      </c>
      <c r="F11" s="177">
        <v>100</v>
      </c>
      <c r="G11" s="58">
        <v>100</v>
      </c>
      <c r="H11" s="58">
        <v>100</v>
      </c>
      <c r="I11" s="58">
        <v>100</v>
      </c>
      <c r="J11" s="58">
        <v>100</v>
      </c>
      <c r="K11" s="58">
        <v>100</v>
      </c>
      <c r="L11" s="178">
        <v>100</v>
      </c>
    </row>
    <row r="12" spans="1:12" x14ac:dyDescent="0.3">
      <c r="A12" s="32"/>
      <c r="B12" s="1" t="s">
        <v>64</v>
      </c>
      <c r="C12" s="58"/>
      <c r="D12" s="58"/>
      <c r="E12" s="58">
        <v>2000</v>
      </c>
      <c r="F12" s="177">
        <v>2000</v>
      </c>
      <c r="G12" s="58">
        <v>2000</v>
      </c>
      <c r="H12" s="58">
        <v>2000</v>
      </c>
      <c r="I12" s="58">
        <v>2000</v>
      </c>
      <c r="J12" s="58">
        <v>2000</v>
      </c>
      <c r="K12" s="58">
        <v>2000</v>
      </c>
      <c r="L12" s="178">
        <v>2000</v>
      </c>
    </row>
    <row r="13" spans="1:12" ht="20.399999999999999" x14ac:dyDescent="0.3">
      <c r="A13" s="32"/>
      <c r="B13" s="1" t="s">
        <v>114</v>
      </c>
      <c r="C13" s="58"/>
      <c r="D13" s="58"/>
      <c r="E13" s="58">
        <v>5000</v>
      </c>
      <c r="F13" s="177">
        <v>3000</v>
      </c>
      <c r="G13" s="58">
        <v>3000</v>
      </c>
      <c r="H13" s="58">
        <v>3000</v>
      </c>
      <c r="I13" s="58">
        <v>3000</v>
      </c>
      <c r="J13" s="58">
        <v>3000</v>
      </c>
      <c r="K13" s="58">
        <v>3000</v>
      </c>
      <c r="L13" s="178">
        <v>3000</v>
      </c>
    </row>
    <row r="14" spans="1:12" x14ac:dyDescent="0.3">
      <c r="A14" s="32"/>
      <c r="B14" s="1" t="s">
        <v>126</v>
      </c>
      <c r="C14" s="58"/>
      <c r="D14" s="58"/>
      <c r="E14" s="58">
        <v>2500</v>
      </c>
      <c r="F14" s="177">
        <v>2500</v>
      </c>
      <c r="G14" s="58">
        <v>2500</v>
      </c>
      <c r="H14" s="58">
        <v>2500</v>
      </c>
      <c r="I14" s="58">
        <v>2500</v>
      </c>
      <c r="J14" s="58">
        <v>2500</v>
      </c>
      <c r="K14" s="58">
        <v>2500</v>
      </c>
      <c r="L14" s="178">
        <v>2500</v>
      </c>
    </row>
    <row r="15" spans="1:12" x14ac:dyDescent="0.3">
      <c r="A15" s="32"/>
      <c r="B15" s="1" t="s">
        <v>66</v>
      </c>
      <c r="C15" s="58"/>
      <c r="D15" s="58"/>
      <c r="E15" s="58"/>
      <c r="F15" s="177"/>
      <c r="G15" s="58"/>
      <c r="H15" s="58"/>
      <c r="I15" s="58"/>
      <c r="J15" s="58"/>
      <c r="K15" s="58"/>
      <c r="L15" s="178"/>
    </row>
    <row r="16" spans="1:12" x14ac:dyDescent="0.3">
      <c r="A16" s="32"/>
      <c r="B16" s="1" t="s">
        <v>30</v>
      </c>
      <c r="C16" s="58"/>
      <c r="D16" s="58"/>
      <c r="E16" s="58">
        <v>5500</v>
      </c>
      <c r="F16" s="177">
        <v>6500</v>
      </c>
      <c r="G16" s="58">
        <v>6500</v>
      </c>
      <c r="H16" s="58">
        <v>6500</v>
      </c>
      <c r="I16" s="58">
        <v>6500</v>
      </c>
      <c r="J16" s="58">
        <v>6500</v>
      </c>
      <c r="K16" s="58">
        <v>6500</v>
      </c>
      <c r="L16" s="178">
        <v>6500</v>
      </c>
    </row>
    <row r="17" spans="1:12" x14ac:dyDescent="0.3">
      <c r="A17" s="32"/>
      <c r="B17" s="1" t="s">
        <v>9</v>
      </c>
      <c r="C17" s="58"/>
      <c r="D17" s="58"/>
      <c r="E17" s="58">
        <v>2500</v>
      </c>
      <c r="F17" s="177">
        <v>2500</v>
      </c>
      <c r="G17" s="58">
        <v>3000</v>
      </c>
      <c r="H17" s="58">
        <v>3000</v>
      </c>
      <c r="I17" s="58">
        <v>3000</v>
      </c>
      <c r="J17" s="58">
        <v>3000</v>
      </c>
      <c r="K17" s="58">
        <v>3000</v>
      </c>
      <c r="L17" s="178">
        <v>3000</v>
      </c>
    </row>
    <row r="18" spans="1:12" x14ac:dyDescent="0.3">
      <c r="A18" s="32"/>
      <c r="B18" s="1" t="s">
        <v>10</v>
      </c>
      <c r="C18" s="58"/>
      <c r="D18" s="58"/>
      <c r="E18" s="58">
        <v>2000</v>
      </c>
      <c r="F18" s="177">
        <v>2000</v>
      </c>
      <c r="G18" s="58">
        <v>2500</v>
      </c>
      <c r="H18" s="58">
        <v>2500</v>
      </c>
      <c r="I18" s="58">
        <v>2500</v>
      </c>
      <c r="J18" s="58">
        <v>2500</v>
      </c>
      <c r="K18" s="58">
        <v>2500</v>
      </c>
      <c r="L18" s="178">
        <v>2500</v>
      </c>
    </row>
    <row r="19" spans="1:12" ht="15" thickBot="1" x14ac:dyDescent="0.35">
      <c r="A19" s="33"/>
      <c r="B19" s="14"/>
      <c r="C19" s="15">
        <v>14145.45</v>
      </c>
      <c r="D19" s="21">
        <v>29391.85</v>
      </c>
      <c r="E19" s="15"/>
      <c r="F19" s="158"/>
      <c r="G19" s="15"/>
      <c r="H19" s="15"/>
      <c r="I19" s="15"/>
      <c r="J19" s="15"/>
      <c r="K19" s="15"/>
      <c r="L19" s="16"/>
    </row>
    <row r="20" spans="1:12" ht="20.399999999999999" x14ac:dyDescent="0.3">
      <c r="A20" s="34"/>
      <c r="B20" s="28" t="s">
        <v>116</v>
      </c>
      <c r="C20" s="2"/>
      <c r="D20" s="17"/>
      <c r="E20" s="2"/>
      <c r="F20" s="159">
        <v>2500</v>
      </c>
      <c r="G20" s="2"/>
      <c r="H20" s="51"/>
      <c r="I20" s="51"/>
      <c r="J20" s="51"/>
      <c r="K20" s="51"/>
      <c r="L20" s="3"/>
    </row>
    <row r="21" spans="1:12" ht="15" thickBot="1" x14ac:dyDescent="0.35">
      <c r="A21" s="35" t="s">
        <v>17</v>
      </c>
      <c r="B21" s="1" t="s">
        <v>123</v>
      </c>
      <c r="C21" s="4"/>
      <c r="D21" s="18"/>
      <c r="E21" s="4"/>
      <c r="F21" s="157">
        <v>2800</v>
      </c>
      <c r="G21" s="4"/>
      <c r="H21" s="49"/>
      <c r="I21" s="49"/>
      <c r="J21" s="49"/>
      <c r="K21" s="49"/>
      <c r="L21" s="5"/>
    </row>
    <row r="22" spans="1:12" x14ac:dyDescent="0.3">
      <c r="A22" s="37" t="s">
        <v>18</v>
      </c>
      <c r="B22" s="41"/>
      <c r="C22" s="2"/>
      <c r="D22" s="2"/>
      <c r="E22" s="2"/>
      <c r="F22" s="159"/>
      <c r="G22" s="2"/>
      <c r="H22" s="2"/>
      <c r="I22" s="2"/>
      <c r="J22" s="2"/>
      <c r="K22" s="2"/>
      <c r="L22" s="3"/>
    </row>
    <row r="23" spans="1:12" ht="15" thickBot="1" x14ac:dyDescent="0.35">
      <c r="A23" s="39"/>
      <c r="B23" s="42" t="s">
        <v>13</v>
      </c>
      <c r="C23" s="29">
        <f>SUM(C5:C22)</f>
        <v>14145.45</v>
      </c>
      <c r="D23" s="29">
        <f>SUM(D5:D22)</f>
        <v>29391.85</v>
      </c>
      <c r="E23" s="29">
        <f>SUM(E5:E22)</f>
        <v>64650</v>
      </c>
      <c r="F23" s="160">
        <f>SUM(F5:F22)</f>
        <v>67350</v>
      </c>
      <c r="G23" s="29">
        <f>SUM(G5:G22)</f>
        <v>63300</v>
      </c>
      <c r="H23" s="52">
        <f>SUM(H5:H22)</f>
        <v>63050</v>
      </c>
      <c r="I23" s="52">
        <f>SUM(I5:I22)</f>
        <v>63300</v>
      </c>
      <c r="J23" s="52">
        <f>SUM(J5:J22)</f>
        <v>63050</v>
      </c>
      <c r="K23" s="52">
        <f>SUM(K5:K22)</f>
        <v>63300</v>
      </c>
      <c r="L23" s="30">
        <f>SUM(L5:L22)</f>
        <v>63050</v>
      </c>
    </row>
    <row r="24" spans="1:12" x14ac:dyDescent="0.3">
      <c r="A24" s="38"/>
      <c r="B24" s="6" t="s">
        <v>15</v>
      </c>
      <c r="C24" s="7"/>
      <c r="D24" s="19"/>
      <c r="E24" s="167"/>
      <c r="F24" s="161"/>
      <c r="G24" s="7"/>
      <c r="H24" s="53"/>
      <c r="I24" s="53"/>
      <c r="J24" s="53"/>
      <c r="K24" s="53"/>
      <c r="L24" s="9"/>
    </row>
    <row r="25" spans="1:12" x14ac:dyDescent="0.3">
      <c r="A25" s="38" t="s">
        <v>0</v>
      </c>
      <c r="B25" s="13" t="s">
        <v>23</v>
      </c>
      <c r="C25" s="4">
        <v>36352.230000000003</v>
      </c>
      <c r="D25" s="18">
        <f>+C31</f>
        <v>51676.780000000013</v>
      </c>
      <c r="E25" s="4">
        <f t="shared" ref="E25:L25" si="0">+D31</f>
        <v>53614.930000000015</v>
      </c>
      <c r="F25" s="157">
        <v>34048.74</v>
      </c>
      <c r="G25" s="4">
        <f t="shared" si="0"/>
        <v>11698.739999999991</v>
      </c>
      <c r="H25" s="49">
        <f t="shared" si="0"/>
        <v>-6601.2600000000093</v>
      </c>
      <c r="I25" s="49">
        <f t="shared" si="0"/>
        <v>-24651.260000000009</v>
      </c>
      <c r="J25" s="49">
        <f t="shared" si="0"/>
        <v>-42951.260000000009</v>
      </c>
      <c r="K25" s="49">
        <f t="shared" si="0"/>
        <v>-61001.260000000009</v>
      </c>
      <c r="L25" s="5">
        <f t="shared" si="0"/>
        <v>-79301.260000000009</v>
      </c>
    </row>
    <row r="26" spans="1:12" x14ac:dyDescent="0.3">
      <c r="A26" s="38" t="s">
        <v>19</v>
      </c>
      <c r="B26" s="13" t="s">
        <v>20</v>
      </c>
      <c r="C26" s="4">
        <v>29470</v>
      </c>
      <c r="D26" s="18">
        <v>31330</v>
      </c>
      <c r="E26" s="4">
        <v>25000</v>
      </c>
      <c r="F26" s="157">
        <v>20000</v>
      </c>
      <c r="G26" s="4">
        <v>20000</v>
      </c>
      <c r="H26" s="49">
        <v>20000</v>
      </c>
      <c r="I26" s="49">
        <v>20000</v>
      </c>
      <c r="J26" s="49">
        <v>20000</v>
      </c>
      <c r="K26" s="49">
        <v>20000</v>
      </c>
      <c r="L26" s="5">
        <v>20000</v>
      </c>
    </row>
    <row r="27" spans="1:12" x14ac:dyDescent="0.3">
      <c r="A27" s="38"/>
      <c r="B27" s="13" t="s">
        <v>21</v>
      </c>
      <c r="C27" s="4"/>
      <c r="D27" s="18"/>
      <c r="E27" s="4"/>
      <c r="F27" s="157"/>
      <c r="G27" s="4"/>
      <c r="H27" s="49"/>
      <c r="I27" s="49"/>
      <c r="J27" s="49"/>
      <c r="K27" s="49"/>
      <c r="L27" s="5"/>
    </row>
    <row r="28" spans="1:12" x14ac:dyDescent="0.3">
      <c r="A28" s="38"/>
      <c r="B28" s="119" t="s">
        <v>128</v>
      </c>
      <c r="C28" s="120"/>
      <c r="D28" s="120"/>
      <c r="E28" s="120"/>
      <c r="F28" s="162">
        <v>25000</v>
      </c>
      <c r="G28" s="120">
        <v>25000</v>
      </c>
      <c r="H28" s="121">
        <v>25000</v>
      </c>
      <c r="I28" s="121">
        <v>25000</v>
      </c>
      <c r="J28" s="121">
        <v>25000</v>
      </c>
      <c r="K28" s="121">
        <v>25000</v>
      </c>
      <c r="L28" s="122">
        <v>25000</v>
      </c>
    </row>
    <row r="29" spans="1:12" x14ac:dyDescent="0.3">
      <c r="A29" s="38"/>
      <c r="B29" s="13" t="s">
        <v>13</v>
      </c>
      <c r="C29" s="10">
        <f t="shared" ref="C29:L29" si="1">-C23</f>
        <v>-14145.45</v>
      </c>
      <c r="D29" s="20">
        <f t="shared" si="1"/>
        <v>-29391.85</v>
      </c>
      <c r="E29" s="10">
        <f t="shared" si="1"/>
        <v>-64650</v>
      </c>
      <c r="F29" s="162">
        <f t="shared" si="1"/>
        <v>-67350</v>
      </c>
      <c r="G29" s="10">
        <f t="shared" si="1"/>
        <v>-63300</v>
      </c>
      <c r="H29" s="10">
        <f t="shared" si="1"/>
        <v>-63050</v>
      </c>
      <c r="I29" s="10">
        <f t="shared" si="1"/>
        <v>-63300</v>
      </c>
      <c r="J29" s="10">
        <f t="shared" si="1"/>
        <v>-63050</v>
      </c>
      <c r="K29" s="10">
        <f t="shared" si="1"/>
        <v>-63300</v>
      </c>
      <c r="L29" s="11">
        <f t="shared" si="1"/>
        <v>-63050</v>
      </c>
    </row>
    <row r="30" spans="1:12" x14ac:dyDescent="0.3">
      <c r="A30" s="38"/>
      <c r="B30" s="13"/>
      <c r="C30" s="10"/>
      <c r="D30" s="20"/>
      <c r="E30" s="10"/>
      <c r="F30" s="162"/>
      <c r="G30" s="10">
        <v>0</v>
      </c>
      <c r="H30" s="54"/>
      <c r="I30" s="54"/>
      <c r="J30" s="54"/>
      <c r="K30" s="54"/>
      <c r="L30" s="11"/>
    </row>
    <row r="31" spans="1:12" ht="15" thickBot="1" x14ac:dyDescent="0.35">
      <c r="A31" s="39"/>
      <c r="B31" s="43" t="s">
        <v>14</v>
      </c>
      <c r="C31" s="44">
        <f>SUM(C25:C30)</f>
        <v>51676.780000000013</v>
      </c>
      <c r="D31" s="45">
        <f>SUM(D25:D30)</f>
        <v>53614.930000000015</v>
      </c>
      <c r="E31" s="45">
        <f>SUM(E25:E30)</f>
        <v>13964.930000000022</v>
      </c>
      <c r="F31" s="163">
        <f>SUM(F25:F30)</f>
        <v>11698.739999999991</v>
      </c>
      <c r="G31" s="169">
        <f>SUM(G25:G30)</f>
        <v>-6601.2600000000093</v>
      </c>
      <c r="H31" s="170">
        <f t="shared" ref="H31:L31" si="2">SUM(H25:H30)</f>
        <v>-24651.260000000009</v>
      </c>
      <c r="I31" s="170">
        <f>SUM(I25:I30)</f>
        <v>-42951.260000000009</v>
      </c>
      <c r="J31" s="170">
        <f t="shared" si="2"/>
        <v>-61001.260000000009</v>
      </c>
      <c r="K31" s="170">
        <f t="shared" si="2"/>
        <v>-79301.260000000009</v>
      </c>
      <c r="L31" s="171">
        <f t="shared" si="2"/>
        <v>-97351.260000000009</v>
      </c>
    </row>
    <row r="32" spans="1:12" x14ac:dyDescent="0.3">
      <c r="A32" s="211" t="s">
        <v>127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</row>
    <row r="33" spans="2:2" x14ac:dyDescent="0.3">
      <c r="B33" s="114"/>
    </row>
    <row r="34" spans="2:2" x14ac:dyDescent="0.3">
      <c r="B34" s="114"/>
    </row>
  </sheetData>
  <mergeCells count="13">
    <mergeCell ref="A32:L32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5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54BEC-A3EC-4BD4-8701-8CC70BA997D3}">
  <sheetPr>
    <pageSetUpPr fitToPage="1"/>
  </sheetPr>
  <dimension ref="A1:L27"/>
  <sheetViews>
    <sheetView zoomScaleNormal="100" workbookViewId="0">
      <selection activeCell="G5" sqref="G5"/>
    </sheetView>
  </sheetViews>
  <sheetFormatPr defaultRowHeight="14.4" x14ac:dyDescent="0.3"/>
  <cols>
    <col min="1" max="1" width="17" customWidth="1"/>
    <col min="2" max="2" width="14.44140625" customWidth="1"/>
    <col min="3" max="3" width="14.33203125" customWidth="1"/>
    <col min="4" max="4" width="12" customWidth="1"/>
    <col min="5" max="5" width="13.109375" customWidth="1"/>
    <col min="6" max="7" width="11.88671875" customWidth="1"/>
    <col min="8" max="8" width="15" customWidth="1"/>
    <col min="9" max="9" width="13.6640625" customWidth="1"/>
    <col min="10" max="10" width="15" customWidth="1"/>
    <col min="11" max="11" width="12.109375" customWidth="1"/>
    <col min="12" max="12" width="15.21875" customWidth="1"/>
  </cols>
  <sheetData>
    <row r="1" spans="1:12" x14ac:dyDescent="0.3">
      <c r="A1" s="196" t="s">
        <v>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ht="15" thickBot="1" x14ac:dyDescent="0.35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1"/>
    </row>
    <row r="3" spans="1:12" x14ac:dyDescent="0.3">
      <c r="A3" s="31"/>
      <c r="B3" s="202" t="s">
        <v>1</v>
      </c>
      <c r="C3" s="193">
        <v>2022</v>
      </c>
      <c r="D3" s="193">
        <v>2023</v>
      </c>
      <c r="E3" s="193">
        <v>2024</v>
      </c>
      <c r="F3" s="205">
        <v>2025</v>
      </c>
      <c r="G3" s="193">
        <v>2026</v>
      </c>
      <c r="H3" s="192">
        <v>2027</v>
      </c>
      <c r="I3" s="192">
        <v>2028</v>
      </c>
      <c r="J3" s="192">
        <v>2029</v>
      </c>
      <c r="K3" s="192">
        <v>3030</v>
      </c>
      <c r="L3" s="194">
        <v>3031</v>
      </c>
    </row>
    <row r="4" spans="1:12" x14ac:dyDescent="0.3">
      <c r="A4" s="32"/>
      <c r="B4" s="203"/>
      <c r="C4" s="204"/>
      <c r="D4" s="204"/>
      <c r="E4" s="204"/>
      <c r="F4" s="206"/>
      <c r="G4" s="204"/>
      <c r="H4" s="193"/>
      <c r="I4" s="193"/>
      <c r="J4" s="193"/>
      <c r="K4" s="193"/>
      <c r="L4" s="195"/>
    </row>
    <row r="5" spans="1:12" x14ac:dyDescent="0.3">
      <c r="A5" s="32"/>
      <c r="B5" s="1" t="s">
        <v>110</v>
      </c>
      <c r="C5" s="57"/>
      <c r="D5" s="57"/>
      <c r="E5" s="61"/>
      <c r="F5" s="156"/>
      <c r="G5" s="60">
        <v>22500</v>
      </c>
      <c r="H5" s="60"/>
      <c r="I5" s="60"/>
      <c r="J5" s="60"/>
      <c r="K5" s="60"/>
      <c r="L5" s="63"/>
    </row>
    <row r="6" spans="1:12" x14ac:dyDescent="0.3">
      <c r="A6" s="32" t="s">
        <v>16</v>
      </c>
      <c r="B6" s="1" t="s">
        <v>111</v>
      </c>
      <c r="C6" s="4"/>
      <c r="D6" s="18"/>
      <c r="E6" s="4"/>
      <c r="F6" s="157"/>
      <c r="G6" s="4"/>
      <c r="H6" s="4">
        <v>25000</v>
      </c>
      <c r="I6" s="4"/>
      <c r="J6" s="4"/>
      <c r="K6" s="4"/>
      <c r="L6" s="5"/>
    </row>
    <row r="7" spans="1:12" x14ac:dyDescent="0.3">
      <c r="A7" s="32"/>
      <c r="B7" s="1"/>
      <c r="C7" s="4"/>
      <c r="D7" s="18"/>
      <c r="E7" s="4"/>
      <c r="F7" s="157"/>
      <c r="G7" s="4"/>
      <c r="H7" s="4"/>
      <c r="I7" s="4"/>
      <c r="J7" s="4"/>
      <c r="K7" s="4"/>
      <c r="L7" s="5"/>
    </row>
    <row r="8" spans="1:12" ht="15" thickBot="1" x14ac:dyDescent="0.35">
      <c r="A8" s="33"/>
      <c r="B8" s="14"/>
      <c r="C8" s="15"/>
      <c r="D8" s="21"/>
      <c r="E8" s="15"/>
      <c r="F8" s="158"/>
      <c r="G8" s="15"/>
      <c r="H8" s="15"/>
      <c r="I8" s="15"/>
      <c r="J8" s="15"/>
      <c r="K8" s="15"/>
      <c r="L8" s="16"/>
    </row>
    <row r="9" spans="1:12" x14ac:dyDescent="0.3">
      <c r="A9" s="34"/>
      <c r="B9" s="28" t="s">
        <v>110</v>
      </c>
      <c r="C9" s="2"/>
      <c r="D9" s="17"/>
      <c r="E9" s="2"/>
      <c r="F9" s="159"/>
      <c r="G9" s="2">
        <v>225000</v>
      </c>
      <c r="H9" s="51"/>
      <c r="I9" s="51"/>
      <c r="J9" s="51"/>
      <c r="K9" s="51"/>
      <c r="L9" s="3"/>
    </row>
    <row r="10" spans="1:12" x14ac:dyDescent="0.3">
      <c r="A10" s="35" t="s">
        <v>17</v>
      </c>
      <c r="B10" s="1" t="s">
        <v>112</v>
      </c>
      <c r="C10" s="4"/>
      <c r="D10" s="18"/>
      <c r="E10" s="4"/>
      <c r="F10" s="157"/>
      <c r="G10" s="4"/>
      <c r="H10" s="49">
        <v>250000</v>
      </c>
      <c r="I10" s="49"/>
      <c r="J10" s="49"/>
      <c r="K10" s="49"/>
      <c r="L10" s="5"/>
    </row>
    <row r="11" spans="1:12" ht="15" thickBot="1" x14ac:dyDescent="0.35">
      <c r="A11" s="36"/>
      <c r="B11" s="14"/>
      <c r="C11" s="15"/>
      <c r="D11" s="21"/>
      <c r="E11" s="15"/>
      <c r="F11" s="158"/>
      <c r="G11" s="15"/>
      <c r="H11" s="50"/>
      <c r="I11" s="50"/>
      <c r="J11" s="50"/>
      <c r="K11" s="50"/>
      <c r="L11" s="16"/>
    </row>
    <row r="12" spans="1:12" x14ac:dyDescent="0.3">
      <c r="A12" s="38" t="s">
        <v>18</v>
      </c>
      <c r="B12" s="40"/>
      <c r="C12" s="4"/>
      <c r="D12" s="18"/>
      <c r="E12" s="4"/>
      <c r="F12" s="157"/>
      <c r="G12" s="4"/>
      <c r="H12" s="4"/>
      <c r="I12" s="4"/>
      <c r="J12" s="4"/>
      <c r="K12" s="4"/>
      <c r="L12" s="5"/>
    </row>
    <row r="13" spans="1:12" ht="15" thickBot="1" x14ac:dyDescent="0.35">
      <c r="A13" s="39"/>
      <c r="B13" s="42" t="s">
        <v>13</v>
      </c>
      <c r="C13" s="29">
        <f>SUM(C5:C12)</f>
        <v>0</v>
      </c>
      <c r="D13" s="29">
        <f>SUM(D5:D12)</f>
        <v>0</v>
      </c>
      <c r="E13" s="29">
        <f>SUM(E5:E12)</f>
        <v>0</v>
      </c>
      <c r="F13" s="160">
        <f>SUM(F5:F12)</f>
        <v>0</v>
      </c>
      <c r="G13" s="29">
        <f>SUM(G5:G12)</f>
        <v>247500</v>
      </c>
      <c r="H13" s="52">
        <f>SUM(H5:H12)</f>
        <v>275000</v>
      </c>
      <c r="I13" s="52">
        <f>SUM(I5:I12)</f>
        <v>0</v>
      </c>
      <c r="J13" s="52">
        <f>SUM(J5:J12)</f>
        <v>0</v>
      </c>
      <c r="K13" s="52">
        <f>SUM(K5:K12)</f>
        <v>0</v>
      </c>
      <c r="L13" s="30">
        <f>SUM(L5:L12)</f>
        <v>0</v>
      </c>
    </row>
    <row r="14" spans="1:12" x14ac:dyDescent="0.3">
      <c r="A14" s="37"/>
      <c r="B14" s="6"/>
      <c r="C14" s="7"/>
      <c r="D14" s="19"/>
      <c r="E14" s="167"/>
      <c r="F14" s="161"/>
      <c r="G14" s="7"/>
      <c r="H14" s="53"/>
      <c r="I14" s="53"/>
      <c r="J14" s="53"/>
      <c r="K14" s="53"/>
      <c r="L14" s="8"/>
    </row>
    <row r="15" spans="1:12" x14ac:dyDescent="0.3">
      <c r="A15" s="38" t="s">
        <v>19</v>
      </c>
      <c r="B15" s="6" t="s">
        <v>15</v>
      </c>
      <c r="C15" s="7"/>
      <c r="D15" s="19"/>
      <c r="E15" s="167"/>
      <c r="F15" s="161"/>
      <c r="G15" s="7"/>
      <c r="H15" s="53"/>
      <c r="I15" s="53"/>
      <c r="J15" s="53"/>
      <c r="K15" s="53"/>
      <c r="L15" s="9"/>
    </row>
    <row r="16" spans="1:12" x14ac:dyDescent="0.3">
      <c r="A16" s="38"/>
      <c r="B16" s="13" t="s">
        <v>23</v>
      </c>
      <c r="C16" s="4">
        <v>18971.169999999998</v>
      </c>
      <c r="D16" s="18">
        <f>+C22</f>
        <v>22134.129999999997</v>
      </c>
      <c r="E16" s="4">
        <f t="shared" ref="E16:L16" si="0">+D22</f>
        <v>26511.119999999995</v>
      </c>
      <c r="F16" s="157">
        <v>28958.81</v>
      </c>
      <c r="G16" s="4">
        <f t="shared" si="0"/>
        <v>28958.81</v>
      </c>
      <c r="H16" s="49">
        <f t="shared" si="0"/>
        <v>28958.809999999998</v>
      </c>
      <c r="I16" s="49">
        <f t="shared" si="0"/>
        <v>28958.809999999998</v>
      </c>
      <c r="J16" s="49">
        <f t="shared" si="0"/>
        <v>28958.809999999998</v>
      </c>
      <c r="K16" s="49">
        <f t="shared" si="0"/>
        <v>28958.809999999998</v>
      </c>
      <c r="L16" s="5">
        <f t="shared" si="0"/>
        <v>28958.809999999998</v>
      </c>
    </row>
    <row r="17" spans="1:12" x14ac:dyDescent="0.3">
      <c r="A17" s="38"/>
      <c r="B17" s="13" t="s">
        <v>20</v>
      </c>
      <c r="C17" s="4">
        <v>3162.96</v>
      </c>
      <c r="D17" s="18">
        <v>4376.99</v>
      </c>
      <c r="E17" s="4">
        <v>2447.69</v>
      </c>
      <c r="F17" s="157">
        <v>0</v>
      </c>
      <c r="G17" s="4">
        <v>0</v>
      </c>
      <c r="H17" s="49">
        <v>0</v>
      </c>
      <c r="I17" s="49">
        <v>0</v>
      </c>
      <c r="J17" s="49">
        <v>0</v>
      </c>
      <c r="K17" s="49">
        <v>0</v>
      </c>
      <c r="L17" s="5">
        <v>0</v>
      </c>
    </row>
    <row r="18" spans="1:12" x14ac:dyDescent="0.3">
      <c r="A18" s="38"/>
      <c r="B18" s="13" t="s">
        <v>21</v>
      </c>
      <c r="C18" s="4"/>
      <c r="D18" s="18"/>
      <c r="E18" s="4"/>
      <c r="F18" s="157"/>
      <c r="G18" s="4">
        <v>247500</v>
      </c>
      <c r="H18" s="49">
        <v>250000</v>
      </c>
      <c r="I18" s="49"/>
      <c r="J18" s="49"/>
      <c r="K18" s="49"/>
      <c r="L18" s="5"/>
    </row>
    <row r="19" spans="1:12" x14ac:dyDescent="0.3">
      <c r="A19" s="38"/>
      <c r="B19" s="13" t="s">
        <v>25</v>
      </c>
      <c r="C19" s="10"/>
      <c r="D19" s="20"/>
      <c r="E19" s="10"/>
      <c r="F19" s="162"/>
      <c r="G19" s="10"/>
      <c r="H19" s="54"/>
      <c r="I19" s="54"/>
      <c r="J19" s="54"/>
      <c r="K19" s="54"/>
      <c r="L19" s="11"/>
    </row>
    <row r="20" spans="1:12" x14ac:dyDescent="0.3">
      <c r="A20" s="38"/>
      <c r="B20" s="13" t="s">
        <v>22</v>
      </c>
      <c r="C20" s="10">
        <f>-C13</f>
        <v>0</v>
      </c>
      <c r="D20" s="20">
        <f t="shared" ref="D20:L20" si="1">-D13</f>
        <v>0</v>
      </c>
      <c r="E20" s="10">
        <f t="shared" si="1"/>
        <v>0</v>
      </c>
      <c r="F20" s="162">
        <f t="shared" si="1"/>
        <v>0</v>
      </c>
      <c r="G20" s="10">
        <f t="shared" si="1"/>
        <v>-247500</v>
      </c>
      <c r="H20" s="54">
        <v>-250000</v>
      </c>
      <c r="I20" s="54">
        <f t="shared" si="1"/>
        <v>0</v>
      </c>
      <c r="J20" s="54">
        <f t="shared" si="1"/>
        <v>0</v>
      </c>
      <c r="K20" s="54">
        <f t="shared" si="1"/>
        <v>0</v>
      </c>
      <c r="L20" s="11">
        <f t="shared" si="1"/>
        <v>0</v>
      </c>
    </row>
    <row r="21" spans="1:12" x14ac:dyDescent="0.3">
      <c r="A21" s="38"/>
      <c r="B21" s="13"/>
      <c r="C21" s="10"/>
      <c r="D21" s="20"/>
      <c r="E21" s="10"/>
      <c r="F21" s="162"/>
      <c r="G21" s="10"/>
      <c r="H21" s="54"/>
      <c r="I21" s="54"/>
      <c r="J21" s="54"/>
      <c r="K21" s="54"/>
      <c r="L21" s="11"/>
    </row>
    <row r="22" spans="1:12" ht="15" thickBot="1" x14ac:dyDescent="0.35">
      <c r="A22" s="39"/>
      <c r="B22" s="43" t="s">
        <v>14</v>
      </c>
      <c r="C22" s="44">
        <f>SUM(C16:C21)</f>
        <v>22134.129999999997</v>
      </c>
      <c r="D22" s="45">
        <f>SUM(D16:D21)</f>
        <v>26511.119999999995</v>
      </c>
      <c r="E22" s="45">
        <f>SUM(E16:E21)</f>
        <v>28958.809999999994</v>
      </c>
      <c r="F22" s="163">
        <f>SUM(F15:F20)</f>
        <v>28958.81</v>
      </c>
      <c r="G22" s="44">
        <f>SUM(G15:G20)</f>
        <v>28958.809999999998</v>
      </c>
      <c r="H22" s="55">
        <f>SUM(H16:H21)</f>
        <v>28958.809999999998</v>
      </c>
      <c r="I22" s="55">
        <f>SUM(I16:I21)</f>
        <v>28958.809999999998</v>
      </c>
      <c r="J22" s="55">
        <f>SUM(J16:J21)</f>
        <v>28958.809999999998</v>
      </c>
      <c r="K22" s="55">
        <f>SUM(K16:K21)</f>
        <v>28958.809999999998</v>
      </c>
      <c r="L22" s="46">
        <f>SUM(L16:L21)</f>
        <v>28958.809999999998</v>
      </c>
    </row>
    <row r="23" spans="1:12" x14ac:dyDescent="0.3">
      <c r="A23" s="211" t="s">
        <v>127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</row>
    <row r="24" spans="1:12" x14ac:dyDescent="0.3">
      <c r="E24" s="168"/>
    </row>
    <row r="25" spans="1:12" x14ac:dyDescent="0.3">
      <c r="E25" s="168"/>
    </row>
    <row r="26" spans="1:12" x14ac:dyDescent="0.3">
      <c r="E26" s="168"/>
    </row>
    <row r="27" spans="1:12" x14ac:dyDescent="0.3">
      <c r="E27" s="168"/>
    </row>
  </sheetData>
  <mergeCells count="13">
    <mergeCell ref="A23:L23"/>
    <mergeCell ref="K3:K4"/>
    <mergeCell ref="L3:L4"/>
    <mergeCell ref="A1:L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5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General Fund</vt:lpstr>
      <vt:lpstr>2011 MVL</vt:lpstr>
      <vt:lpstr>2021 Gas</vt:lpstr>
      <vt:lpstr>2031 RdBrdg</vt:lpstr>
      <vt:lpstr>2041 Cemetery</vt:lpstr>
      <vt:lpstr>2231 Perm MVL</vt:lpstr>
      <vt:lpstr>'2011 MVL'!Print_Area</vt:lpstr>
      <vt:lpstr>'2021 Gas'!Print_Area</vt:lpstr>
      <vt:lpstr>'2041 Cemetery'!Print_Area</vt:lpstr>
      <vt:lpstr>'General Fund'!Print_Area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UANUser</cp:lastModifiedBy>
  <cp:lastPrinted>2025-03-14T14:39:56Z</cp:lastPrinted>
  <dcterms:created xsi:type="dcterms:W3CDTF">2024-07-24T20:24:03Z</dcterms:created>
  <dcterms:modified xsi:type="dcterms:W3CDTF">2025-03-14T14:59:39Z</dcterms:modified>
</cp:coreProperties>
</file>